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120" yWindow="-120" windowWidth="19440" windowHeight="15000"/>
  </bookViews>
  <sheets>
    <sheet name=" бюдж комісія " sheetId="3" r:id="rId1"/>
  </sheets>
  <definedNames>
    <definedName name="_GoBack" localSheetId="0">' бюдж комісія '!#REF!</definedName>
    <definedName name="_xlnm.Print_Titles" localSheetId="0">' бюдж комісія '!$7:$7</definedName>
    <definedName name="_xlnm.Print_Area" localSheetId="0">' бюдж комісія '!$B$1:$J$82</definedName>
  </definedNames>
  <calcPr calcId="125725"/>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54" i="3"/>
  <c r="E54"/>
  <c r="E46"/>
  <c r="F51"/>
  <c r="F15" l="1"/>
  <c r="F14"/>
  <c r="E78"/>
  <c r="F75"/>
  <c r="F74"/>
  <c r="F73"/>
  <c r="F72"/>
  <c r="F70"/>
  <c r="F69" l="1"/>
  <c r="F68"/>
  <c r="F67"/>
  <c r="F64"/>
  <c r="F63"/>
  <c r="F62"/>
  <c r="F61"/>
  <c r="F60"/>
  <c r="F59"/>
  <c r="F58"/>
  <c r="F57"/>
  <c r="F56"/>
  <c r="E17"/>
  <c r="F13"/>
  <c r="F78" l="1"/>
  <c r="G54"/>
  <c r="H54"/>
  <c r="I54"/>
</calcChain>
</file>

<file path=xl/sharedStrings.xml><?xml version="1.0" encoding="utf-8"?>
<sst xmlns="http://schemas.openxmlformats.org/spreadsheetml/2006/main" count="214" uniqueCount="196">
  <si>
    <t>№ п/п</t>
  </si>
  <si>
    <t>Пропозиції комісії        з майнових та житлово- комунальних питань, транспорту, зв"язку та  охорони навколишнього середовища                       (Онокало І.А.)</t>
  </si>
  <si>
    <t>Пропозиції  комісії  з питань земельних відностин,будівництва, архітектури, інвестиційного розвитку міста та децентралізації            (Деркач  А.П.)</t>
  </si>
  <si>
    <t xml:space="preserve">Направлення коштів </t>
  </si>
  <si>
    <t>Пропозиції  комісії  з питань соц.зах.населення, освіти, охорони здоров’я,культури, сім’ї та молоді,фіз-ри та спорту                    (Король В.С.)</t>
  </si>
  <si>
    <t>Сума по листах, грн.</t>
  </si>
  <si>
    <t>Примітка</t>
  </si>
  <si>
    <t>Лист, дата</t>
  </si>
  <si>
    <t>до рішення міської ради VIII скликання</t>
  </si>
  <si>
    <t>Зміни за рахунок  міжбюджених трансфертів</t>
  </si>
  <si>
    <t>РАЗОМ</t>
  </si>
  <si>
    <t xml:space="preserve">    </t>
  </si>
  <si>
    <t>Зміни за рахунок міжбюджетних  трансфертів</t>
  </si>
  <si>
    <t xml:space="preserve">Пропозиції по внесенню змін до бюджету, включені в рішення, грн. </t>
  </si>
  <si>
    <t xml:space="preserve">Пропозиції по внесенню змін до бюджету Ніжинської міської територіальної громади на 2024 рік </t>
  </si>
  <si>
    <t>Додаток 9</t>
  </si>
  <si>
    <t>Міський голова                                                                                               Олександр КОДОЛА</t>
  </si>
  <si>
    <t>КПКВ 0813242 КЕКВ 2730</t>
  </si>
  <si>
    <t>Лист ЦПМСД від 13.06.2024 № 01-10/331</t>
  </si>
  <si>
    <t xml:space="preserve">КПКВ 0212111   КЕКВ 2610  </t>
  </si>
  <si>
    <t>КПКВ 0210160   КЕКВ 2000</t>
  </si>
  <si>
    <t>Лист виконавчого комітету від 20.06.2024 №29</t>
  </si>
  <si>
    <t>КПКВ 3719800  КЕКВ</t>
  </si>
  <si>
    <t>Лист УДМС України  у Чернігівській обл. від 17.05.2024                  № 7401.19-2961/74.1-24</t>
  </si>
  <si>
    <t>КПКВ 3719800   КЕКВ 3220</t>
  </si>
  <si>
    <t xml:space="preserve">Розпорядження ОВА від 18.06.24 №448;                     Рішення виконавчого комітету від 20.06.2024 №285 </t>
  </si>
  <si>
    <t>КПКВ 0217610      КЕКВ 2610</t>
  </si>
  <si>
    <t>Лист КП "СЄЗ" від 24.06.2024 № 975</t>
  </si>
  <si>
    <t xml:space="preserve"> Службова записка відділу економіки від 19.06.2024 № 31/15-00/2024</t>
  </si>
  <si>
    <t xml:space="preserve">( +-) 92 503,00 </t>
  </si>
  <si>
    <t xml:space="preserve">КПКВ 0210180  КЕКВ 3210                   -92 503                 КЕКВ 2610                    +92 503            </t>
  </si>
  <si>
    <t>КПКВ 1216020   КЕКВ 2610</t>
  </si>
  <si>
    <t>Лист  виконавчого  комітету від 27.06.2024 № 31</t>
  </si>
  <si>
    <t>Лист виконконавчого комітету від 02.07.2024 №34</t>
  </si>
  <si>
    <t>КПКВ 0210160   КЕКВ 2210</t>
  </si>
  <si>
    <t>Лист виконавчого комітету від 01.07.2024 № 33</t>
  </si>
  <si>
    <t>КПКВ 0210160 КЕКВ 2250</t>
  </si>
  <si>
    <t xml:space="preserve">( +-) 50 000 </t>
  </si>
  <si>
    <t>КПКВ 1014030 КЕКВ 2210                  - 50 000                     КЕКВ 3110                 +50 000</t>
  </si>
  <si>
    <t>Лист управління культури від 04.07.2024              № 01-16/254</t>
  </si>
  <si>
    <t>Лист УСЗН від 01.07.2024 № 01-16/05/2363</t>
  </si>
  <si>
    <t>Лист  виконавчого комітету від 01.07.2024 № 33</t>
  </si>
  <si>
    <t>( +-) 300 000</t>
  </si>
  <si>
    <t>Лист КП "НУВКГ" від 03.07.2024</t>
  </si>
  <si>
    <t xml:space="preserve">жах </t>
  </si>
  <si>
    <t>Зміни за рахунок перерозподілу в межах затверджених планових асигнувань</t>
  </si>
  <si>
    <t>Перерозподіл коштів з поточних видатків на капітальні - передплата періодичних видань на ІІ півріччя 2024 та І півріччя 2025 року в ЦБС</t>
  </si>
  <si>
    <t>Інша субвенція з місцевого бюджету (на виконання  доручень виборців депутатами обласної ради) - лікування дитини за кордоном</t>
  </si>
  <si>
    <t>Проведення ремонтних робіт  даху  та стелі великого залу адмінбудівлі</t>
  </si>
  <si>
    <t>Закупівля  паперу</t>
  </si>
  <si>
    <t xml:space="preserve">Лист КП                                "Комунальний ринок" від 24.06.2024 №214 </t>
  </si>
  <si>
    <t>Перерозподіл коштів  з капітальних  видатків на поточні  в межах Комплексної  програми ТРО (П.2 матеріально- технічне забезпечення)</t>
  </si>
  <si>
    <t>Лист управління культури від 09.07.24 № 01-16/264</t>
  </si>
  <si>
    <t>Перерозподіл коштів в межах видатків на заробітну плату з нарахуваннями</t>
  </si>
  <si>
    <t>(+,-) 153 200</t>
  </si>
  <si>
    <t>КПКВ 1014040 КЕКВ 2111-153200; КПКВ 1010160 КЕКВ 2111+125500, КЕКВ 2120+27700</t>
  </si>
  <si>
    <t xml:space="preserve">Перерозподіл коштів із заробітної плати на оплату харчування дітей в ЗДО </t>
  </si>
  <si>
    <t>Лист управління освіти від 08.07.24 № 01-08/1011</t>
  </si>
  <si>
    <t>Лист управління освіти від 03.07.24 № 01-08/997</t>
  </si>
  <si>
    <t>(+,-) 1 900 000</t>
  </si>
  <si>
    <t>КПКВ 0611021 КЕКВ 2111-1300000, КЕКВ 2120-600000, КЕКВ 2230+1500000; КПКВ 0611010 КЕКВ 2230+400000</t>
  </si>
  <si>
    <t>Перерозподіл коштів із заробітної плати на поточний ремонт системи водовідведення та гідроізоляції фундаменту ПРУ гімназії № 10</t>
  </si>
  <si>
    <t>(+,-) 400 000</t>
  </si>
  <si>
    <t>КПКВ 0611021 КЕКВ 2111-300000, КЕКВ 2120-100000, КЕКВ 2240+400000</t>
  </si>
  <si>
    <t>Капітальний ремонт вхідної групи нежитлової будівлі НВ УДМС у Чернігівській обл. з облаштуванням  елементів доступності для маломобільних груп населення</t>
  </si>
  <si>
    <t>Соціальні послуги + 1 309 100 грн;  оплата ЖКП членам сімей загиблих військовослужбовців + 700 000 грн;         програма " Турбота " + 533 000 грн                         (матеріальна допомога, допомога на поховання, допомога на часткову оплату  вартості  проживання сім’ям, у яких зруйноване житло, соціальне таксі)</t>
  </si>
  <si>
    <t>Лист КНП "ЦМЛ ім.М.Галицького" від 03.07.24р. № 01-11/1277</t>
  </si>
  <si>
    <t>Перерозподіл коштів з програми "Багатопрофільна стаціонарна медична допомога населенню" на "Програми і централізовані заходи з імунопрофілактики"</t>
  </si>
  <si>
    <t>(+,-) 153 050</t>
  </si>
  <si>
    <t>КПКВ 0212010 КЕКВ 2610(2271) - 153050; КПКВ 0212141 КЕКВ 2610(2220) + 153050</t>
  </si>
  <si>
    <t>Лист управління культури від 10.07.24 № 01-16/267</t>
  </si>
  <si>
    <t>Перерозподіл коштів із загального фонду на спеціальний для придбання обладнання централізованій бухгалтерії</t>
  </si>
  <si>
    <t>(+,-) 30 000</t>
  </si>
  <si>
    <t>КПКВ 1014040 КЕКВ 2271-30000; КПКВ 1014081 КЕКВ 3110+30000</t>
  </si>
  <si>
    <t>Лист МЦ "Спорт для всіх" від 09.07.24 № 137</t>
  </si>
  <si>
    <t>Придбання вологостійкої фанери для ремонту скейт-парку</t>
  </si>
  <si>
    <t>КПКВ 1115061 КЕКВ 2210</t>
  </si>
  <si>
    <t>Листи управління освіти від 09.07.24 № 01-08/1117, від 10.07.24 № 01-08/1021</t>
  </si>
  <si>
    <t>(+,-) 2 439 000</t>
  </si>
  <si>
    <t xml:space="preserve">Перерозподіл коштів із заробітної плати на придбання стільців в укриття ліцею - 99000, оплату поточних ремонтів в ЗЗСО - 400000, придбання будматеріалів - 970000, канцприладдя - 300000, картриджів для принтера - 30000, засобів гігієни - 350000, дезінфекційних засобів - 200000, придбання БФП - 40000, на авторський нагляд по об’єкту "Капітальний ремонт частини даху Ніжинської ЗОШ І-ІІІ ст. №7 м. Ніжин, вул. Гоголя, 15 Чернігівська обл."  </t>
  </si>
  <si>
    <t>КПКВ 0611070 КЕКВ 2111-1539000, КЕКВ 2120-300000, КПКВ 0611160 КЕКВ 2111-500000, КЕКВ 2120-100000. КПКВ 0611010 КЕКВ 2210+350000, КЕКВ 2220+100000; КПКВ 0611021 КЕКВ 2210+1319000, КЕКВ 2240 + 400000, КЕКВ 2220+100000, КЕКВ 3132+50000;  КПКВ 0611141 КЕКВ 2210+50000; КПКВ 0617520 КЕКВ 2210+30000, КЕКВ 3110+40000</t>
  </si>
  <si>
    <t>Оплата проектно-кошторисної документації - Робочий проект "Капітальний ремонт частини даху Ніжинської гімназії №2 в м. Ніжин по вул. Шевченка, 56 Чернігівської обл."</t>
  </si>
  <si>
    <t>Лист управління освіти від 10.07.24 № 01-08/1020</t>
  </si>
  <si>
    <t>Перерозподіл коштів із заробітної плати на оплату природного газу - 90000, на оплату електроенергії - 1650000</t>
  </si>
  <si>
    <t>(+,-) 1 740 000</t>
  </si>
  <si>
    <t>КПКВ 0611010 КЕКВ 2111-1500000, КЕКВ 2120-240000; КПКВ 0611070 КЕКВ 2274+90000; КПКВ 0611021 КЕКВ 2273+1400000; КПКВ 0611070 КЕКВ 2273+250000</t>
  </si>
  <si>
    <t xml:space="preserve"> Лист управління культури від 15.07.24 № 01-16/270</t>
  </si>
  <si>
    <t>Перерозподіл коштів в межах програми інформатизації з поточних видатків на капітальні для придбання БФП для ЦБС</t>
  </si>
  <si>
    <t>(+,-) 15 000</t>
  </si>
  <si>
    <t>КПКВ 1017520 КЕКВ 2210-15000, КЕКВ 3110+15000</t>
  </si>
  <si>
    <t xml:space="preserve">Лист управління КМ та ЗВ від 08.07.24 № 617 </t>
  </si>
  <si>
    <t>Міська програма реалізації повноважень міської ради у галузі земельних відносин на 2024 рік. Геодезичні роботи на території ЦМЛ, виготовлення топографічних зйомок земельних ділянок</t>
  </si>
  <si>
    <t>КПКВ 3117130 КЕКВ 2240</t>
  </si>
  <si>
    <t>Будівництво центральної каналізаційної мережі вулиці Богушевича від № 2 до перехрестя вул. Яворського в м. Ніжин Чернігівської області</t>
  </si>
  <si>
    <t>КПКВ 1217330 КЕКВ 3122</t>
  </si>
  <si>
    <t xml:space="preserve">Придбання багатофункціональної дорожньої комбінованої машини (МДК) </t>
  </si>
  <si>
    <t>КПКВ 1217670 КЕКВ 3210</t>
  </si>
  <si>
    <t>Лист КП ВУКГ від 17.06.24 № 1-3/629</t>
  </si>
  <si>
    <t>Лист КП ВУКГ від 17.06.24 № 1-3/630</t>
  </si>
  <si>
    <t>Придбання сміттєвоза із системою змінних кузовів типу "МУЛЬТИЛІФТ" або "СКІПЛІФТ"</t>
  </si>
  <si>
    <t>Лист КП "НУВКГ" від 13.06.24 № 534</t>
  </si>
  <si>
    <t xml:space="preserve">Перерозподіл коштів спец.фонду (за рахунок  економії коштів  на закупівлю кондиціонерів) - на загальний фонд для проведення  поточного ремонту  приміщень будівлі  по вул. Козача,22 </t>
  </si>
  <si>
    <t>Лист стоматполіклініки від 16.07.24 № 122</t>
  </si>
  <si>
    <t xml:space="preserve">Міська цільова програма "Турбота". Безоплатне лікування військовослужбовців ЗСУ та НГУ - 500000 та пільгових категорій дитячого населення - 200000 </t>
  </si>
  <si>
    <t xml:space="preserve">Фінпідтримка на проведення поточних ремонтів у приміщеннях: вул. С.Прощенка,7; вул.Набережна - Вороб’ївська,2-а; вул.Василівська,47-в; вул. Небесної сотні,14 (Примішення КП "СЄЗ":складські приміщення, адмінбудівля, приміщення УТОС) </t>
  </si>
  <si>
    <t>Програма розвитку малого та середнього  підприємництва: для надання  разової безповоротньої фінансової допомоги на створення або розвиток власного бізнесу              (учасникам бойових дій, особам з інвалідність внаслідок війни, членам сім’ї, суб’єктам господарювання, які  здійснили  переміщення виробничих потужностей та зареєструвалися  на території Ніжинської МТГ)</t>
  </si>
  <si>
    <t xml:space="preserve">Виплати почесним громадянам                           (стипендія) згідно програми з відзначення держ. та проф.свят, ювілейних дат, здійснення представницьких видатків </t>
  </si>
  <si>
    <t xml:space="preserve">Фінпідтримка на реалізацію заходів із реконструкції системи опалення  приміщень (адмінбудівля, водопровідно-насосна станція, гаражі, інші приміщення)                                                 -вартість котла + 160 000; допоміжні матеріали +217 000; автоматика та блоки контролю + 125 000; монтажні роботи + 198 000 </t>
  </si>
  <si>
    <t>Субвенція з місцевого бюджету  державному бюджету на виконання програм соціально – економічного розвитку регіонів на закупівлю для потреб центру 4 БФП-120000 грн. та 3 моноблоків - 80000 грн</t>
  </si>
  <si>
    <t>Лист Регіонального сервісного центру ГСЦ МВС в Київ. та Чернігів. областях від 15.06.24 № 31/33/09-82</t>
  </si>
  <si>
    <t>_</t>
  </si>
  <si>
    <t>в межах кошторису</t>
  </si>
  <si>
    <t>Забезпечення лікарськими засобами            + 1 569 400 (КЕКВ 2220)  та виробами медичного призначення + 928 699,64 грн             (КЕКВ 2730)</t>
  </si>
  <si>
    <t>Лист відділу з питань фізкультури та спорту від 17.07.24 № 02-25/70</t>
  </si>
  <si>
    <t xml:space="preserve">Перерозподіл коштів в межах програми інформатизації з поточних видатків на капітальні для придбання системного блоку </t>
  </si>
  <si>
    <t>(+,-) 16 000</t>
  </si>
  <si>
    <t>КПКВ 1117520 КЕКВ 2210-16000, КЕКВ 3110+16000</t>
  </si>
  <si>
    <t>КПКВ 1217670   КЕКВ 3210</t>
  </si>
  <si>
    <t>Лист управління освіти від 19.07.24 № 01-08/1070</t>
  </si>
  <si>
    <t>Забезпечення шкільних закладів стаціонарними (арочними) металодетекторами (гімназії № 1,2,3,10,13,15,16,17, ЗОШ №7, ліцей)</t>
  </si>
  <si>
    <t>КПКВ 0611021 КЕКВ 3110</t>
  </si>
  <si>
    <t>КПКВ 0218240       КЕКВ 2210                +300 000                                   КЕКВ 3110                         -300 000</t>
  </si>
  <si>
    <t>Лист управління освіти від 24.07.24 № 01-08/1091</t>
  </si>
  <si>
    <t>Перерозподіл коштів із заробітної плати на закупівлю малоцінних предметів, медикаментів, оплату послуг з дератизації, дезінсекції, повірці лічильників, ремонту каналізаційних мереж та санвузлів, на оплату електроенергії та вивозу ТПВ, інтернету</t>
  </si>
  <si>
    <t>(+,-) 802 000</t>
  </si>
  <si>
    <t>КПКВ 0611021 КЕКВ 2111-700000, КЕКВ 2120-102000; КЕКВ 2210+250000, КЕКВ 2220+2000, КЕКВ 2240+424000, КЕКВ 2273+80000, КЕКВ 2275+44000, КПКВ 0617520 КЕКВ 2240+2000</t>
  </si>
  <si>
    <t>Лист стоматполіклініки від 22.07.24 № 127</t>
  </si>
  <si>
    <t>Перерозподіл коштів з оплати послуг на оплату енергоносіїв</t>
  </si>
  <si>
    <t>(+,-) 7 000</t>
  </si>
  <si>
    <t>КПКВ 0212100 КЕКВ 2240-7000, КЕКВ 2270+7000</t>
  </si>
  <si>
    <t>Відшкодування витрат за перевезення пільгових категорій громадян залізничним транспортом</t>
  </si>
  <si>
    <t>КПКВ 0813035 КЕКВ 2270</t>
  </si>
  <si>
    <t>Лист управління культури від 29.07.24 № 1-16/286</t>
  </si>
  <si>
    <t>Перерозподіл коштів з оплати теплопостачання на придбання 3 ноутбуків для краєзнавчого музею</t>
  </si>
  <si>
    <t>(+,-) 81 000</t>
  </si>
  <si>
    <t>КПКВ 1014040 КЕКВ 2271-81000, КПКВ 1017520 КЕКВ 3110+81000</t>
  </si>
  <si>
    <t>Програма з управління комунальним майном Ніжинської ТГ на 2024 рік. Реєстрація права власності на транспортні засоби.</t>
  </si>
  <si>
    <t>Лист УЖКГ та Б від 29.07.24 № 01-14/601</t>
  </si>
  <si>
    <t>Перерозподіл коштів з капітальних видатків на придбання розсади багаторічних квітів + 89568; із закупівлі знаків (- 179999,46)  на розчистку ливневої каналізації + 99999,46, поточний ремонт та встановлення дорожніх знаків + 80000</t>
  </si>
  <si>
    <t>(+,-) 269 567,46</t>
  </si>
  <si>
    <t>КПКВ 1216030 КЕКВ 3210-89568, КЕКВ 2610+89568; КЕКВ 2210 - 179999,46, КЕКВ 2240+179999,46</t>
  </si>
  <si>
    <t>КПКВ 0212152     КЕКВ 2730</t>
  </si>
  <si>
    <t>Лист управління освіти від 25.07.24 № 01-08/1098</t>
  </si>
  <si>
    <t>(+,-) 1 060 000</t>
  </si>
  <si>
    <t>КПКВ 0611141 КЕКВ 2111-850000, КЕКВ 2120-210000; КПКВ 0611021 КЕКВ 2111+850000, КЕКВ 2120+210000</t>
  </si>
  <si>
    <t>Перерозподіл коштів дотації з державного бюджету місцевим бюджетам на здійснення повноважень органів місцевого самоврядування на деокупованих, тимчасово окупованих та інших територіях України, що зазнали негативного впливу у зв’язку з повномасштабною збройною агресією рф</t>
  </si>
  <si>
    <t>Листи УКМ та ЗВ від 25.07.24 № 313, від 25.07.24 № 314</t>
  </si>
  <si>
    <t>Виплата заробітної плати з нарахуваннями за липень-грудень 2024 р.</t>
  </si>
  <si>
    <t xml:space="preserve">Службова відділу з питань НС, ЦЗН, ОМР від 30.07.24 </t>
  </si>
  <si>
    <t>Комплексна програма заходів та робіт з територіальної оборони НМТГ на 2024 рік. Транспортні перевезення військовослужбовців - 1100000</t>
  </si>
  <si>
    <t>КПКВ 0218240 КЕКВ 2240+1100000</t>
  </si>
  <si>
    <t xml:space="preserve">Програма розвитку цивільного захисту НМТГ на 2024 рік. Попередження виникнення надзвичайних ситуацій, ліквідація наслідків - 190000, поточний ремонт та техобслуговування захисних споруд - 600000, створення місцевого матеріального резерву - 300000, придбання комплексів керованого доступу до укриттів - 80000, забезпечення спеціалізованих служб ЦЗ, КП інженерною технікою та спецінструментом (причеп для перевезення генераторів із супутніми матеріалами) - 106200, ремонт та обслуговування існуючої системи оповіщення ЦЗ - 100000, роботи з монтажу обладнання та введення його в експлуатацію за Проектом "Нове будівництво міської автоматизованої системи централізованого оповіщення м. Ніжина" - 620000 </t>
  </si>
  <si>
    <t>Службова відділу з питань НС, ЦЗН, ОМР від 30.07.24 № 07-16, листи КП ВУКГ від 17.06.24 №1-3/631, КП "СЄЗ" від 10.07.24 № 997, ПП "Хост - Н" від 24.06.2024 № 54</t>
  </si>
  <si>
    <t xml:space="preserve">Оплата поточних видатків з утримання установи </t>
  </si>
  <si>
    <t>КПКВ 0210180   КЕКВ 2730</t>
  </si>
  <si>
    <t>Всього зміни за рахунок перевиконання:</t>
  </si>
  <si>
    <t>Лист КНП "НМ пологовий будинок" від 08.07.24 № 1-02/322</t>
  </si>
  <si>
    <t>Лист управління освіти від 29.07.24 № 01-08/1108</t>
  </si>
  <si>
    <t>(+,-) 2 225 000</t>
  </si>
  <si>
    <t>КПКВ 0611031 КЕКВ 2111 (+,-) 1840000, КЕКВ 2120 (+,-) 385000</t>
  </si>
  <si>
    <t>Службова відділу економіки від 29.07.24 № 44/15-22/2024</t>
  </si>
  <si>
    <t>Програма сприяння розвитку волонтерства Ніжинської МТГ на 2023-2027 роки</t>
  </si>
  <si>
    <t>За рахунок перевиконання доходної частини бюджету за 7 місяців 2024 року в сумі 16 899 300 грн., в тому числі по загальному фонду - 14 400 000 грн, по спеціальному фонду (бюджету розвитку) - 2 499 300 грн.</t>
  </si>
  <si>
    <r>
      <rPr>
        <b/>
        <sz val="36"/>
        <rFont val="Times New Roman"/>
        <family val="1"/>
        <charset val="204"/>
      </rPr>
      <t>КПКВ 3110180</t>
    </r>
    <r>
      <rPr>
        <sz val="36"/>
        <rFont val="Times New Roman"/>
        <family val="1"/>
        <charset val="204"/>
      </rPr>
      <t xml:space="preserve"> КЕКВ 2240</t>
    </r>
  </si>
  <si>
    <t xml:space="preserve">Зняття планових призначень з КП "НУВКГ" на заходи  МЦП Удосконалення системи поводження з ТПВ м. Ніжина, розвитку і збереження зелених насаджень на 2024 рік </t>
  </si>
  <si>
    <t>(+,-) 368 050</t>
  </si>
  <si>
    <t>КПКВ 1216013 КЕКВ 2610 - 368050, КПКВ 1216030 КЕКВ 2610+368050</t>
  </si>
  <si>
    <t>КПКВ 1218110 КЕКВ 3110</t>
  </si>
  <si>
    <t>КПКВ 0210180 КЕКВ 2610</t>
  </si>
  <si>
    <t>Перерозподіл коштів освітньої субвенції з державного бюджету місцевим бюджетам від головного розпорядника розпорядникам нижчого рівня</t>
  </si>
  <si>
    <t>(+,-) 925 537</t>
  </si>
  <si>
    <t>КПКВ 0611021 КЕКВ 2111- 700000, КЕКВ 2120 - 225537; КПКВ 1218110 КЕКВ 3110 + 925537</t>
  </si>
  <si>
    <t>КПКВ 1218110 КЕКВ 2210+380000, КЕКВ 2240+890000, КЕКВ 3210+67700,  КЕКВ 2610 + 38500, КЕКВ КПКВ 0218110 3122+620000</t>
  </si>
  <si>
    <t>Листи АТ "Укрзалізниця" від 18.07.24 № 01/346, УСЗН від 31.07.24 № 01-16/05/2711</t>
  </si>
  <si>
    <t xml:space="preserve">КПКВ 0813160  КЕКВ 2000                +651000                  КПКВ 0813180      КЕКВ 2000                     + 104000           КПКВ 0813242                 КЕКВ 2000                     + 245000 </t>
  </si>
  <si>
    <t>Лист управління освіти від 09.07.24 № 01-08/1117, рішення депутатської комісії від 01.08.24</t>
  </si>
  <si>
    <t>КПКВ 0611021 КЕКВ 2000 (поточний ремонт)</t>
  </si>
  <si>
    <t>Листи  УЖКГ та Б від 29.07.24 № 01-14/600, від 01.08.24 № 01-14/609</t>
  </si>
  <si>
    <t xml:space="preserve">Заходи  МЦП Удосконалення системи поводження з ТПВ м. Ніжина, розвитку і збереження зелених насаджень на 2024 рік - 4560400,  МЦП Реконстрккція, розвиток та утримання кладовищ на 2024 рік - 45800, транспортні послуги та змішування суміші - 250000, придбання солі  /150 тон/ - 700000, придбання елементів/матеріалів для безперебійної роботи світлофорних об’єктів під час відключень світла - 190000
</t>
  </si>
  <si>
    <t>КПКВ 1216030 КЕКВ 2610+1050000, КЕКВ 2240+250000; КЕКВ 2210+890000</t>
  </si>
  <si>
    <t>Лист УЖКГ та Б від 01.08.24 № 01-14/609</t>
  </si>
  <si>
    <t>Придбання захисної фортифікаційної споруди(найпростіше укриття цивільного захисту для мешканців мікрорайону "Березанка" для встановлення за адресою: вул.Березанська, 12А</t>
  </si>
  <si>
    <t>Рішення депутатської комісії від 01.08.24</t>
  </si>
  <si>
    <t>Зменшення резервного фонду</t>
  </si>
  <si>
    <t>КПКВ 3718710 КЕКВ 9000</t>
  </si>
  <si>
    <t>25/1</t>
  </si>
  <si>
    <t>15/1</t>
  </si>
  <si>
    <t xml:space="preserve">КПКВ 0611021 </t>
  </si>
  <si>
    <t>Гімназії № 2 на техобслуговування вузла обліку газу, мікробіологічне дослідження води, перевірка димових та вентиляційних каналів, повірка сигналізаторів газу,
опір ізоляції, блискавкозахист, промивка каналізації, виготовлення техпаспорту на
захисну споруду цивільного захисту (найпростіше укриття), визначення
ринкової вартості майна (найпростіше укриття) - 75000; закупівля шкільної документації, дизпалива, будматеріалів та ЗІЗ - 65000</t>
  </si>
  <si>
    <t xml:space="preserve">КПКВ 0212030 КЕКВ 2610+1500000 </t>
  </si>
  <si>
    <t>Лист УЖКГ та Б від 29.07.24 № 01-14/601, рішення депутатської комісії від 01.08.24</t>
  </si>
  <si>
    <t>Лист голови комісії з реорганізації КП "КК "Північна" від 31.07.24 № 128, рішення депутатської комісії від 06.08.24</t>
  </si>
  <si>
    <t>Фінансова допомога КП "КК "Північна" на проведення розрахунків за невикористані відпустки працівникам, сплату заборгованості по податкам і зборам</t>
  </si>
  <si>
    <t>Рішення депутатської комісії від 06.08.24</t>
  </si>
  <si>
    <t>29/1</t>
  </si>
  <si>
    <t>від 06 серпня 2024 р.№ 8-39/2024</t>
  </si>
</sst>
</file>

<file path=xl/styles.xml><?xml version="1.0" encoding="utf-8"?>
<styleSheet xmlns="http://schemas.openxmlformats.org/spreadsheetml/2006/main">
  <fonts count="24">
    <font>
      <sz val="11"/>
      <color theme="1"/>
      <name val="Calibri"/>
      <family val="2"/>
      <charset val="204"/>
      <scheme val="minor"/>
    </font>
    <font>
      <sz val="10"/>
      <color theme="1"/>
      <name val="Calibri"/>
      <family val="2"/>
      <charset val="204"/>
      <scheme val="minor"/>
    </font>
    <font>
      <sz val="30"/>
      <name val="Times New Roman"/>
      <family val="1"/>
      <charset val="204"/>
    </font>
    <font>
      <b/>
      <sz val="32"/>
      <name val="Times New Roman"/>
      <family val="1"/>
      <charset val="204"/>
    </font>
    <font>
      <sz val="12"/>
      <name val="Times New Roman"/>
      <family val="1"/>
      <charset val="204"/>
    </font>
    <font>
      <sz val="24"/>
      <name val="Times New Roman"/>
      <family val="1"/>
      <charset val="204"/>
    </font>
    <font>
      <b/>
      <sz val="36"/>
      <name val="Times New Roman"/>
      <family val="1"/>
      <charset val="204"/>
    </font>
    <font>
      <sz val="11"/>
      <name val="Times New Roman"/>
      <family val="1"/>
      <charset val="204"/>
    </font>
    <font>
      <sz val="32"/>
      <name val="Times New Roman"/>
      <family val="1"/>
      <charset val="204"/>
    </font>
    <font>
      <sz val="36"/>
      <name val="Times New Roman"/>
      <family val="1"/>
      <charset val="204"/>
    </font>
    <font>
      <b/>
      <sz val="40"/>
      <name val="Times New Roman"/>
      <family val="1"/>
      <charset val="204"/>
    </font>
    <font>
      <sz val="48"/>
      <name val="Times New Roman"/>
      <family val="1"/>
      <charset val="204"/>
    </font>
    <font>
      <sz val="40"/>
      <name val="Calibri"/>
      <family val="2"/>
      <charset val="204"/>
      <scheme val="minor"/>
    </font>
    <font>
      <sz val="40"/>
      <name val="Times New Roman"/>
      <family val="1"/>
      <charset val="204"/>
    </font>
    <font>
      <b/>
      <sz val="26"/>
      <name val="Calibri"/>
      <family val="2"/>
      <charset val="204"/>
      <scheme val="minor"/>
    </font>
    <font>
      <b/>
      <sz val="40"/>
      <name val="Calibri"/>
      <family val="2"/>
      <charset val="204"/>
      <scheme val="minor"/>
    </font>
    <font>
      <b/>
      <sz val="38"/>
      <name val="Times New Roman"/>
      <family val="1"/>
      <charset val="204"/>
    </font>
    <font>
      <b/>
      <sz val="38"/>
      <name val="Calibri"/>
      <family val="2"/>
      <charset val="204"/>
      <scheme val="minor"/>
    </font>
    <font>
      <sz val="38"/>
      <name val="Times New Roman"/>
      <family val="1"/>
      <charset val="204"/>
    </font>
    <font>
      <sz val="40"/>
      <color theme="1"/>
      <name val="Times New Roman"/>
      <family val="1"/>
      <charset val="204"/>
    </font>
    <font>
      <sz val="8"/>
      <name val="Calibri"/>
      <family val="2"/>
      <charset val="204"/>
      <scheme val="minor"/>
    </font>
    <font>
      <sz val="33"/>
      <name val="Times New Roman"/>
      <family val="1"/>
      <charset val="204"/>
    </font>
    <font>
      <sz val="34"/>
      <name val="Times New Roman"/>
      <family val="1"/>
      <charset val="204"/>
    </font>
    <font>
      <sz val="37"/>
      <name val="Times New Roman"/>
      <family val="1"/>
      <charset val="204"/>
    </font>
  </fonts>
  <fills count="3">
    <fill>
      <patternFill patternType="none"/>
    </fill>
    <fill>
      <patternFill patternType="gray125"/>
    </fill>
    <fill>
      <patternFill patternType="solid">
        <fgColor theme="0"/>
        <bgColor indexed="64"/>
      </patternFill>
    </fill>
  </fills>
  <borders count="11">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auto="1"/>
      </left>
      <right style="thin">
        <color auto="1"/>
      </right>
      <top/>
      <bottom style="thin">
        <color auto="1"/>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s>
  <cellStyleXfs count="2">
    <xf numFmtId="0" fontId="0" fillId="0" borderId="0"/>
    <xf numFmtId="0" fontId="1" fillId="0" borderId="0"/>
  </cellStyleXfs>
  <cellXfs count="109">
    <xf numFmtId="0" fontId="0" fillId="0" borderId="0" xfId="0"/>
    <xf numFmtId="0" fontId="4" fillId="2" borderId="0" xfId="0" applyFont="1" applyFill="1"/>
    <xf numFmtId="0" fontId="5" fillId="2" borderId="0" xfId="0" applyFont="1" applyFill="1"/>
    <xf numFmtId="4" fontId="6" fillId="2" borderId="1" xfId="0" applyNumberFormat="1" applyFont="1" applyFill="1" applyBorder="1" applyAlignment="1">
      <alignment horizontal="center" vertical="center"/>
    </xf>
    <xf numFmtId="4" fontId="6" fillId="2" borderId="1" xfId="0" applyNumberFormat="1" applyFont="1" applyFill="1" applyBorder="1" applyAlignment="1">
      <alignment horizontal="center" vertical="center" wrapText="1"/>
    </xf>
    <xf numFmtId="0" fontId="9" fillId="2" borderId="1" xfId="0" applyFont="1" applyFill="1" applyBorder="1" applyAlignment="1">
      <alignment horizontal="center" vertical="center" wrapText="1"/>
    </xf>
    <xf numFmtId="0" fontId="2" fillId="2" borderId="0" xfId="0" applyFont="1" applyFill="1" applyBorder="1"/>
    <xf numFmtId="0" fontId="6" fillId="2" borderId="0" xfId="0" applyFont="1" applyFill="1" applyBorder="1" applyAlignment="1"/>
    <xf numFmtId="0" fontId="11" fillId="2" borderId="0" xfId="0" applyFont="1" applyFill="1" applyBorder="1" applyAlignment="1">
      <alignment horizontal="center"/>
    </xf>
    <xf numFmtId="0" fontId="2" fillId="2" borderId="0" xfId="0" applyFont="1" applyFill="1" applyBorder="1" applyAlignment="1"/>
    <xf numFmtId="0" fontId="8" fillId="2" borderId="0" xfId="0" applyFont="1" applyFill="1" applyBorder="1" applyAlignment="1"/>
    <xf numFmtId="0" fontId="13" fillId="2" borderId="0" xfId="0" applyFont="1" applyFill="1" applyBorder="1" applyAlignment="1">
      <alignment horizontal="center" vertical="center" wrapText="1"/>
    </xf>
    <xf numFmtId="14" fontId="14" fillId="2" borderId="0" xfId="0" applyNumberFormat="1" applyFont="1" applyFill="1" applyBorder="1" applyAlignment="1">
      <alignment horizontal="center"/>
    </xf>
    <xf numFmtId="0" fontId="13" fillId="2" borderId="1" xfId="0" applyFont="1" applyFill="1" applyBorder="1" applyAlignment="1">
      <alignment horizontal="left" vertical="center" wrapText="1"/>
    </xf>
    <xf numFmtId="0" fontId="2" fillId="2" borderId="0" xfId="0" applyFont="1" applyFill="1"/>
    <xf numFmtId="0" fontId="8" fillId="2" borderId="0" xfId="0" applyFont="1" applyFill="1" applyAlignment="1"/>
    <xf numFmtId="0" fontId="15" fillId="2" borderId="0" xfId="0" applyFont="1" applyFill="1" applyBorder="1" applyAlignment="1"/>
    <xf numFmtId="0" fontId="10"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7" fillId="2" borderId="0" xfId="0" applyFont="1" applyFill="1"/>
    <xf numFmtId="0" fontId="6" fillId="2" borderId="1" xfId="0" applyFont="1" applyFill="1" applyBorder="1" applyAlignment="1">
      <alignment horizontal="center" vertical="center"/>
    </xf>
    <xf numFmtId="0" fontId="9" fillId="2" borderId="0" xfId="0" applyFont="1" applyFill="1" applyAlignment="1">
      <alignment horizontal="center" vertical="center"/>
    </xf>
    <xf numFmtId="0" fontId="9" fillId="2" borderId="0" xfId="0" applyFont="1" applyFill="1" applyBorder="1" applyAlignment="1">
      <alignment horizontal="center" vertical="center"/>
    </xf>
    <xf numFmtId="0" fontId="6" fillId="2" borderId="0" xfId="0" applyFont="1" applyFill="1" applyBorder="1" applyAlignment="1">
      <alignment horizontal="center" vertical="center" wrapText="1"/>
    </xf>
    <xf numFmtId="49" fontId="6" fillId="2" borderId="1" xfId="0" applyNumberFormat="1" applyFont="1" applyFill="1" applyBorder="1" applyAlignment="1">
      <alignment horizontal="center" vertical="center"/>
    </xf>
    <xf numFmtId="0" fontId="3" fillId="2" borderId="0" xfId="0" applyFont="1" applyFill="1" applyBorder="1"/>
    <xf numFmtId="0" fontId="3" fillId="2" borderId="0" xfId="0" applyFont="1" applyFill="1" applyBorder="1" applyAlignment="1"/>
    <xf numFmtId="0" fontId="3" fillId="2" borderId="0" xfId="0" applyFont="1" applyFill="1"/>
    <xf numFmtId="0" fontId="16" fillId="2" borderId="0" xfId="0" applyFont="1" applyFill="1" applyBorder="1" applyAlignment="1">
      <alignment horizontal="center"/>
    </xf>
    <xf numFmtId="0" fontId="17" fillId="2" borderId="0" xfId="0" applyFont="1" applyFill="1" applyBorder="1" applyAlignment="1"/>
    <xf numFmtId="0" fontId="16" fillId="2" borderId="1" xfId="0" applyFont="1" applyFill="1" applyBorder="1" applyAlignment="1">
      <alignment horizontal="center" vertical="center" wrapText="1"/>
    </xf>
    <xf numFmtId="0" fontId="16" fillId="2" borderId="1" xfId="0" applyFont="1" applyFill="1" applyBorder="1" applyAlignment="1">
      <alignment horizontal="center" vertical="top" wrapText="1"/>
    </xf>
    <xf numFmtId="0" fontId="16" fillId="2" borderId="0" xfId="0" applyFont="1" applyFill="1"/>
    <xf numFmtId="4" fontId="10" fillId="2" borderId="1" xfId="0" applyNumberFormat="1" applyFont="1" applyFill="1" applyBorder="1" applyAlignment="1">
      <alignment horizontal="center" vertical="center"/>
    </xf>
    <xf numFmtId="0" fontId="13" fillId="2" borderId="0" xfId="0" applyFont="1" applyFill="1" applyAlignment="1">
      <alignment horizontal="center"/>
    </xf>
    <xf numFmtId="0" fontId="13" fillId="2" borderId="5" xfId="0" applyFont="1" applyFill="1" applyBorder="1" applyAlignment="1">
      <alignment horizontal="center" vertical="top" wrapText="1"/>
    </xf>
    <xf numFmtId="9" fontId="16" fillId="2" borderId="5" xfId="0" applyNumberFormat="1" applyFont="1" applyFill="1" applyBorder="1" applyAlignment="1">
      <alignment horizontal="center" vertical="center" wrapText="1"/>
    </xf>
    <xf numFmtId="0" fontId="4" fillId="2" borderId="0" xfId="0" applyFont="1" applyFill="1" applyBorder="1" applyAlignment="1">
      <alignment horizontal="center"/>
    </xf>
    <xf numFmtId="0" fontId="19" fillId="2" borderId="1" xfId="0" applyFont="1" applyFill="1" applyBorder="1" applyAlignment="1">
      <alignment horizontal="center" vertical="center" wrapText="1"/>
    </xf>
    <xf numFmtId="4" fontId="10" fillId="2" borderId="1" xfId="0" applyNumberFormat="1" applyFont="1" applyFill="1" applyBorder="1" applyAlignment="1">
      <alignment horizontal="center" vertical="center" wrapText="1"/>
    </xf>
    <xf numFmtId="0" fontId="19" fillId="2" borderId="0" xfId="0" applyFont="1" applyFill="1" applyAlignment="1">
      <alignment horizontal="justify" vertical="center"/>
    </xf>
    <xf numFmtId="0" fontId="18" fillId="2" borderId="1"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13" fillId="2" borderId="1" xfId="0" applyFont="1" applyFill="1" applyBorder="1" applyAlignment="1">
      <alignment horizontal="center" vertical="center" wrapText="1"/>
    </xf>
    <xf numFmtId="0" fontId="10" fillId="2" borderId="5" xfId="0" applyFont="1" applyFill="1" applyBorder="1" applyAlignment="1">
      <alignment horizontal="center" vertical="center" wrapText="1"/>
    </xf>
    <xf numFmtId="0" fontId="21" fillId="2" borderId="1" xfId="0" applyFont="1" applyFill="1" applyBorder="1" applyAlignment="1">
      <alignment horizontal="center" vertical="center" wrapText="1"/>
    </xf>
    <xf numFmtId="0" fontId="22" fillId="2" borderId="5" xfId="0" applyFont="1" applyFill="1" applyBorder="1" applyAlignment="1">
      <alignment horizontal="center" vertical="center" wrapText="1"/>
    </xf>
    <xf numFmtId="0" fontId="19" fillId="2" borderId="1" xfId="0" applyFont="1" applyFill="1" applyBorder="1" applyAlignment="1">
      <alignment horizontal="justify" vertical="center"/>
    </xf>
    <xf numFmtId="0" fontId="23" fillId="2" borderId="1" xfId="0" applyFont="1" applyFill="1" applyBorder="1" applyAlignment="1">
      <alignment horizontal="center" vertical="center" wrapText="1"/>
    </xf>
    <xf numFmtId="0" fontId="6" fillId="2" borderId="0" xfId="0" applyFont="1" applyFill="1" applyBorder="1" applyAlignment="1">
      <alignment horizontal="center" vertical="center"/>
    </xf>
    <xf numFmtId="0" fontId="18" fillId="2" borderId="0" xfId="0" applyFont="1" applyFill="1" applyBorder="1" applyAlignment="1">
      <alignment horizontal="center" vertical="center" wrapText="1"/>
    </xf>
    <xf numFmtId="0" fontId="19" fillId="2" borderId="0" xfId="0" applyFont="1" applyFill="1" applyBorder="1" applyAlignment="1">
      <alignment horizontal="center" vertical="center" wrapText="1"/>
    </xf>
    <xf numFmtId="4" fontId="10" fillId="2" borderId="0" xfId="0" applyNumberFormat="1" applyFont="1" applyFill="1" applyBorder="1" applyAlignment="1">
      <alignment horizontal="center" vertical="center"/>
    </xf>
    <xf numFmtId="0" fontId="9" fillId="2" borderId="0" xfId="0" applyFont="1" applyFill="1" applyBorder="1" applyAlignment="1">
      <alignment horizontal="center" vertical="center" wrapText="1"/>
    </xf>
    <xf numFmtId="49" fontId="6" fillId="2" borderId="5" xfId="0" applyNumberFormat="1" applyFont="1" applyFill="1" applyBorder="1" applyAlignment="1">
      <alignment horizontal="center" vertical="center" wrapText="1"/>
    </xf>
    <xf numFmtId="0" fontId="13" fillId="2" borderId="9" xfId="0" applyFont="1" applyFill="1" applyBorder="1" applyAlignment="1">
      <alignment horizontal="center" vertical="center" wrapText="1"/>
    </xf>
    <xf numFmtId="0" fontId="13" fillId="2" borderId="5" xfId="0" applyFont="1" applyFill="1" applyBorder="1" applyAlignment="1">
      <alignment horizontal="center" vertical="center" wrapText="1"/>
    </xf>
    <xf numFmtId="0" fontId="3" fillId="2" borderId="0" xfId="0" applyFont="1" applyFill="1" applyBorder="1" applyAlignment="1">
      <alignment horizontal="center"/>
    </xf>
    <xf numFmtId="0" fontId="10" fillId="2" borderId="0" xfId="0" applyFont="1" applyFill="1" applyBorder="1" applyAlignment="1">
      <alignment horizontal="center" vertical="center" wrapText="1"/>
    </xf>
    <xf numFmtId="0" fontId="6" fillId="2" borderId="9" xfId="0" applyFont="1" applyFill="1" applyBorder="1" applyAlignment="1">
      <alignment horizontal="center" vertical="center" wrapText="1"/>
    </xf>
    <xf numFmtId="0" fontId="6" fillId="2" borderId="5" xfId="0" applyFont="1" applyFill="1" applyBorder="1" applyAlignment="1">
      <alignment horizontal="center" vertical="center" wrapText="1"/>
    </xf>
    <xf numFmtId="4" fontId="10" fillId="2" borderId="9" xfId="0" applyNumberFormat="1" applyFont="1" applyFill="1" applyBorder="1" applyAlignment="1">
      <alignment horizontal="center" vertical="center" wrapText="1"/>
    </xf>
    <xf numFmtId="4" fontId="10" fillId="2" borderId="5" xfId="0" applyNumberFormat="1" applyFont="1" applyFill="1" applyBorder="1" applyAlignment="1">
      <alignment horizontal="center" vertical="center" wrapText="1"/>
    </xf>
    <xf numFmtId="0" fontId="18" fillId="2" borderId="9" xfId="0" applyFont="1" applyFill="1" applyBorder="1" applyAlignment="1">
      <alignment horizontal="center" vertical="center" wrapText="1"/>
    </xf>
    <xf numFmtId="0" fontId="18" fillId="2" borderId="5" xfId="0" applyFont="1" applyFill="1" applyBorder="1" applyAlignment="1">
      <alignment horizontal="center" vertical="center" wrapText="1"/>
    </xf>
    <xf numFmtId="4" fontId="10" fillId="2" borderId="5" xfId="0" applyNumberFormat="1" applyFont="1" applyFill="1" applyBorder="1" applyAlignment="1">
      <alignment horizontal="center" vertical="center"/>
    </xf>
    <xf numFmtId="0" fontId="9" fillId="2" borderId="9" xfId="0" applyFont="1" applyFill="1" applyBorder="1" applyAlignment="1">
      <alignment horizontal="center" vertical="center" wrapText="1"/>
    </xf>
    <xf numFmtId="0" fontId="9" fillId="2" borderId="5" xfId="0" applyFont="1" applyFill="1" applyBorder="1" applyAlignment="1">
      <alignment horizontal="center" vertical="center" wrapText="1"/>
    </xf>
    <xf numFmtId="0" fontId="22" fillId="2" borderId="1" xfId="0" applyFont="1" applyFill="1" applyBorder="1" applyAlignment="1">
      <alignment horizontal="center" vertical="center" wrapText="1"/>
    </xf>
    <xf numFmtId="49" fontId="6" fillId="2" borderId="6" xfId="0" applyNumberFormat="1" applyFont="1" applyFill="1" applyBorder="1" applyAlignment="1">
      <alignment horizontal="center" vertical="center" wrapText="1"/>
    </xf>
    <xf numFmtId="3" fontId="9" fillId="2" borderId="1" xfId="0" applyNumberFormat="1" applyFont="1" applyFill="1" applyBorder="1" applyAlignment="1">
      <alignment horizontal="center" vertical="center" wrapText="1"/>
    </xf>
    <xf numFmtId="0" fontId="13" fillId="2" borderId="9" xfId="0" applyFont="1" applyFill="1" applyBorder="1" applyAlignment="1">
      <alignment horizontal="center" vertical="center" wrapText="1"/>
    </xf>
    <xf numFmtId="0" fontId="13" fillId="2" borderId="10" xfId="0" applyFont="1" applyFill="1" applyBorder="1" applyAlignment="1">
      <alignment horizontal="center" vertical="center" wrapText="1"/>
    </xf>
    <xf numFmtId="0" fontId="13" fillId="2" borderId="5" xfId="0" applyFont="1" applyFill="1" applyBorder="1" applyAlignment="1">
      <alignment horizontal="center" vertical="center" wrapText="1"/>
    </xf>
    <xf numFmtId="49" fontId="10" fillId="2" borderId="2" xfId="0" applyNumberFormat="1" applyFont="1" applyFill="1" applyBorder="1" applyAlignment="1">
      <alignment horizontal="center" vertical="center"/>
    </xf>
    <xf numFmtId="49" fontId="10" fillId="2" borderId="4" xfId="0" applyNumberFormat="1" applyFont="1" applyFill="1" applyBorder="1" applyAlignment="1">
      <alignment horizontal="center" vertical="center"/>
    </xf>
    <xf numFmtId="49" fontId="10" fillId="2" borderId="3" xfId="0" applyNumberFormat="1" applyFont="1" applyFill="1" applyBorder="1" applyAlignment="1">
      <alignment horizontal="center" vertical="center"/>
    </xf>
    <xf numFmtId="0" fontId="3" fillId="2" borderId="0" xfId="0" applyFont="1" applyFill="1" applyBorder="1" applyAlignment="1">
      <alignment horizontal="center"/>
    </xf>
    <xf numFmtId="0" fontId="10" fillId="2" borderId="0" xfId="0" applyFont="1" applyFill="1" applyBorder="1" applyAlignment="1">
      <alignment horizontal="center" vertical="center" wrapText="1"/>
    </xf>
    <xf numFmtId="0" fontId="12" fillId="2" borderId="0" xfId="0" applyFont="1" applyFill="1" applyBorder="1" applyAlignment="1"/>
    <xf numFmtId="0" fontId="10" fillId="2" borderId="4" xfId="0" applyFont="1" applyFill="1" applyBorder="1" applyAlignment="1">
      <alignment horizontal="center" vertical="center"/>
    </xf>
    <xf numFmtId="0" fontId="18" fillId="2" borderId="9" xfId="0" applyFont="1" applyFill="1" applyBorder="1" applyAlignment="1">
      <alignment horizontal="center" vertical="center" wrapText="1"/>
    </xf>
    <xf numFmtId="0" fontId="18" fillId="2" borderId="5" xfId="0" applyFont="1" applyFill="1" applyBorder="1" applyAlignment="1">
      <alignment horizontal="center" vertical="center" wrapText="1"/>
    </xf>
    <xf numFmtId="0" fontId="6" fillId="2" borderId="9" xfId="0" applyFont="1" applyFill="1" applyBorder="1" applyAlignment="1">
      <alignment horizontal="center" vertical="center" wrapText="1"/>
    </xf>
    <xf numFmtId="0" fontId="6" fillId="2" borderId="5" xfId="0" applyFont="1" applyFill="1" applyBorder="1" applyAlignment="1">
      <alignment horizontal="center" vertical="center" wrapText="1"/>
    </xf>
    <xf numFmtId="4" fontId="10" fillId="2" borderId="9" xfId="0" applyNumberFormat="1" applyFont="1" applyFill="1" applyBorder="1" applyAlignment="1">
      <alignment horizontal="center" vertical="center" wrapText="1"/>
    </xf>
    <xf numFmtId="4" fontId="10" fillId="2" borderId="5" xfId="0" applyNumberFormat="1" applyFont="1" applyFill="1" applyBorder="1" applyAlignment="1">
      <alignment horizontal="center" vertical="center" wrapText="1"/>
    </xf>
    <xf numFmtId="0" fontId="18" fillId="2" borderId="0" xfId="0" applyFont="1" applyFill="1" applyBorder="1" applyAlignment="1">
      <alignment horizontal="center" vertical="center"/>
    </xf>
    <xf numFmtId="0" fontId="4" fillId="2" borderId="6" xfId="0" applyFont="1" applyFill="1" applyBorder="1" applyAlignment="1">
      <alignment horizontal="center"/>
    </xf>
    <xf numFmtId="0" fontId="4" fillId="2" borderId="8" xfId="0" applyFont="1" applyFill="1" applyBorder="1" applyAlignment="1">
      <alignment horizontal="center"/>
    </xf>
    <xf numFmtId="0" fontId="10" fillId="2" borderId="6" xfId="0" applyFont="1" applyFill="1" applyBorder="1" applyAlignment="1">
      <alignment horizontal="right" vertical="center"/>
    </xf>
    <xf numFmtId="0" fontId="10" fillId="2" borderId="7" xfId="0" applyFont="1" applyFill="1" applyBorder="1" applyAlignment="1">
      <alignment horizontal="right" vertical="center"/>
    </xf>
    <xf numFmtId="0" fontId="10" fillId="2" borderId="8" xfId="0" applyFont="1" applyFill="1" applyBorder="1" applyAlignment="1">
      <alignment horizontal="right" vertical="center"/>
    </xf>
    <xf numFmtId="0" fontId="10" fillId="2" borderId="2" xfId="0" applyFont="1" applyFill="1" applyBorder="1" applyAlignment="1">
      <alignment horizontal="center" vertical="center" wrapText="1"/>
    </xf>
    <xf numFmtId="0" fontId="10" fillId="2" borderId="4" xfId="0" applyFont="1" applyFill="1" applyBorder="1" applyAlignment="1">
      <alignment horizontal="center" vertical="center" wrapText="1"/>
    </xf>
    <xf numFmtId="0" fontId="10" fillId="2" borderId="3" xfId="0" applyFont="1" applyFill="1" applyBorder="1" applyAlignment="1">
      <alignment horizontal="center" vertical="center" wrapText="1"/>
    </xf>
    <xf numFmtId="4" fontId="10" fillId="2" borderId="10" xfId="0" applyNumberFormat="1" applyFont="1" applyFill="1" applyBorder="1" applyAlignment="1">
      <alignment horizontal="center" vertical="center" wrapText="1"/>
    </xf>
    <xf numFmtId="0" fontId="18" fillId="2" borderId="10" xfId="0" applyFont="1" applyFill="1" applyBorder="1" applyAlignment="1">
      <alignment horizontal="center" vertical="center" wrapText="1"/>
    </xf>
    <xf numFmtId="0" fontId="6" fillId="2" borderId="10" xfId="0" applyFont="1" applyFill="1" applyBorder="1" applyAlignment="1">
      <alignment horizontal="center" vertical="center" wrapText="1"/>
    </xf>
    <xf numFmtId="0" fontId="8" fillId="2" borderId="9" xfId="0" applyFont="1" applyFill="1" applyBorder="1" applyAlignment="1">
      <alignment horizontal="center" vertical="center" wrapText="1"/>
    </xf>
    <xf numFmtId="0" fontId="8" fillId="2" borderId="5" xfId="0" applyFont="1" applyFill="1" applyBorder="1" applyAlignment="1">
      <alignment horizontal="center" vertical="center" wrapText="1"/>
    </xf>
    <xf numFmtId="0" fontId="6" fillId="2" borderId="9" xfId="0" applyFont="1" applyFill="1" applyBorder="1" applyAlignment="1">
      <alignment horizontal="center" vertical="center"/>
    </xf>
    <xf numFmtId="0" fontId="6" fillId="2" borderId="5" xfId="0" applyFont="1" applyFill="1" applyBorder="1" applyAlignment="1">
      <alignment horizontal="center" vertical="center"/>
    </xf>
    <xf numFmtId="0" fontId="19" fillId="2" borderId="9" xfId="0" applyFont="1" applyFill="1" applyBorder="1" applyAlignment="1">
      <alignment horizontal="center" vertical="center" wrapText="1"/>
    </xf>
    <xf numFmtId="0" fontId="19" fillId="2" borderId="5" xfId="0" applyFont="1" applyFill="1" applyBorder="1" applyAlignment="1">
      <alignment horizontal="center" vertical="center" wrapText="1"/>
    </xf>
    <xf numFmtId="4" fontId="10" fillId="2" borderId="9" xfId="0" applyNumberFormat="1" applyFont="1" applyFill="1" applyBorder="1" applyAlignment="1">
      <alignment horizontal="center" vertical="center"/>
    </xf>
    <xf numFmtId="4" fontId="10" fillId="2" borderId="5" xfId="0" applyNumberFormat="1" applyFont="1" applyFill="1" applyBorder="1" applyAlignment="1">
      <alignment horizontal="center" vertical="center"/>
    </xf>
    <xf numFmtId="0" fontId="9" fillId="2" borderId="9" xfId="0" applyFont="1" applyFill="1" applyBorder="1" applyAlignment="1">
      <alignment horizontal="center" vertical="center" wrapText="1"/>
    </xf>
    <xf numFmtId="0" fontId="9" fillId="2" borderId="5" xfId="0" applyFont="1" applyFill="1" applyBorder="1" applyAlignment="1">
      <alignment horizontal="center" vertical="center" wrapText="1"/>
    </xf>
  </cellXfs>
  <cellStyles count="2">
    <cellStyle name="Звичайний" xfId="0" builtinId="0"/>
    <cellStyle name="Обычный 3"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P86"/>
  <sheetViews>
    <sheetView tabSelected="1" view="pageBreakPreview" topLeftCell="B60" zoomScale="35" zoomScaleSheetLayoutView="35" zoomScalePageLayoutView="25" workbookViewId="0">
      <selection activeCell="B1" sqref="A1:XFD1048576"/>
    </sheetView>
  </sheetViews>
  <sheetFormatPr defaultColWidth="8.85546875" defaultRowHeight="47.25"/>
  <cols>
    <col min="1" max="1" width="0.42578125" style="1" hidden="1" customWidth="1"/>
    <col min="2" max="2" width="15.85546875" style="21" customWidth="1"/>
    <col min="3" max="3" width="64.5703125" style="14" customWidth="1"/>
    <col min="4" max="4" width="142" style="15" customWidth="1"/>
    <col min="5" max="5" width="53.42578125" style="27" customWidth="1"/>
    <col min="6" max="6" width="53.140625" style="27" customWidth="1"/>
    <col min="7" max="7" width="22.42578125" style="27" hidden="1" customWidth="1"/>
    <col min="8" max="8" width="23.42578125" style="27" hidden="1" customWidth="1"/>
    <col min="9" max="9" width="22.42578125" style="27" hidden="1" customWidth="1"/>
    <col min="10" max="10" width="62" style="32" customWidth="1"/>
    <col min="11" max="11" width="8.85546875" style="1"/>
    <col min="12" max="12" width="59.42578125" style="1" customWidth="1"/>
    <col min="13" max="16384" width="8.85546875" style="1"/>
  </cols>
  <sheetData>
    <row r="1" spans="1:12" ht="40.700000000000003" customHeight="1">
      <c r="C1" s="6"/>
      <c r="D1" s="7"/>
      <c r="E1" s="25"/>
      <c r="F1" s="77" t="s">
        <v>15</v>
      </c>
      <c r="G1" s="77"/>
      <c r="H1" s="77"/>
      <c r="I1" s="77"/>
      <c r="J1" s="77"/>
    </row>
    <row r="2" spans="1:12" ht="45.75" customHeight="1">
      <c r="B2" s="22"/>
      <c r="C2" s="6"/>
      <c r="D2" s="8"/>
      <c r="E2" s="25"/>
      <c r="F2" s="77" t="s">
        <v>8</v>
      </c>
      <c r="G2" s="77"/>
      <c r="H2" s="77"/>
      <c r="I2" s="77"/>
      <c r="J2" s="77"/>
    </row>
    <row r="3" spans="1:12" ht="44.1" customHeight="1">
      <c r="B3" s="22"/>
      <c r="C3" s="9"/>
      <c r="D3" s="10"/>
      <c r="E3" s="26"/>
      <c r="F3" s="77" t="s">
        <v>195</v>
      </c>
      <c r="G3" s="77"/>
      <c r="H3" s="77"/>
      <c r="I3" s="77"/>
      <c r="J3" s="77"/>
    </row>
    <row r="4" spans="1:12" ht="42.75" customHeight="1">
      <c r="B4" s="22"/>
      <c r="C4" s="9"/>
      <c r="D4" s="10"/>
      <c r="E4" s="26"/>
      <c r="F4" s="57"/>
      <c r="G4" s="57"/>
      <c r="H4" s="57"/>
      <c r="I4" s="57"/>
      <c r="J4" s="28"/>
    </row>
    <row r="5" spans="1:12" s="2" customFormat="1" ht="60.75" customHeight="1">
      <c r="B5" s="78" t="s">
        <v>14</v>
      </c>
      <c r="C5" s="78"/>
      <c r="D5" s="78"/>
      <c r="E5" s="78"/>
      <c r="F5" s="79"/>
      <c r="G5" s="79"/>
      <c r="H5" s="79"/>
      <c r="I5" s="79"/>
      <c r="J5" s="79"/>
    </row>
    <row r="6" spans="1:12" s="2" customFormat="1" ht="29.25" customHeight="1">
      <c r="B6" s="23"/>
      <c r="C6" s="11"/>
      <c r="D6" s="58"/>
      <c r="E6" s="58"/>
      <c r="F6" s="12"/>
      <c r="G6" s="16"/>
      <c r="H6" s="16"/>
      <c r="I6" s="16"/>
      <c r="J6" s="29"/>
    </row>
    <row r="7" spans="1:12" s="19" customFormat="1" ht="236.25" customHeight="1">
      <c r="B7" s="5" t="s">
        <v>0</v>
      </c>
      <c r="C7" s="17" t="s">
        <v>7</v>
      </c>
      <c r="D7" s="17" t="s">
        <v>3</v>
      </c>
      <c r="E7" s="17" t="s">
        <v>5</v>
      </c>
      <c r="F7" s="42" t="s">
        <v>13</v>
      </c>
      <c r="G7" s="18" t="s">
        <v>4</v>
      </c>
      <c r="H7" s="18" t="s">
        <v>1</v>
      </c>
      <c r="I7" s="18" t="s">
        <v>2</v>
      </c>
      <c r="J7" s="42" t="s">
        <v>6</v>
      </c>
    </row>
    <row r="8" spans="1:12" ht="0.75" customHeight="1">
      <c r="B8" s="80" t="s">
        <v>9</v>
      </c>
      <c r="C8" s="80"/>
      <c r="D8" s="80"/>
      <c r="E8" s="80"/>
      <c r="F8" s="80"/>
      <c r="G8" s="80"/>
      <c r="H8" s="80"/>
      <c r="I8" s="80"/>
      <c r="J8" s="80"/>
      <c r="L8" s="1" t="s">
        <v>11</v>
      </c>
    </row>
    <row r="9" spans="1:12" ht="27.75" hidden="1" customHeight="1">
      <c r="B9" s="20">
        <v>1</v>
      </c>
      <c r="C9" s="5"/>
      <c r="D9" s="13"/>
      <c r="E9" s="4"/>
      <c r="F9" s="4"/>
      <c r="G9" s="20"/>
      <c r="H9" s="20"/>
      <c r="I9" s="20"/>
      <c r="J9" s="30"/>
    </row>
    <row r="10" spans="1:12" ht="54.75" hidden="1" customHeight="1">
      <c r="B10" s="24"/>
      <c r="C10" s="5"/>
      <c r="D10" s="17" t="s">
        <v>10</v>
      </c>
      <c r="E10" s="3"/>
      <c r="F10" s="3"/>
      <c r="G10" s="3"/>
      <c r="H10" s="3"/>
      <c r="I10" s="3"/>
      <c r="J10" s="31"/>
    </row>
    <row r="11" spans="1:12" ht="70.5" customHeight="1">
      <c r="B11" s="74" t="s">
        <v>12</v>
      </c>
      <c r="C11" s="75"/>
      <c r="D11" s="75"/>
      <c r="E11" s="75"/>
      <c r="F11" s="75"/>
      <c r="G11" s="75"/>
      <c r="H11" s="75"/>
      <c r="I11" s="75"/>
      <c r="J11" s="76"/>
    </row>
    <row r="12" spans="1:12" ht="269.64999999999998" hidden="1" customHeight="1">
      <c r="A12" s="88"/>
      <c r="B12" s="89"/>
      <c r="C12" s="56"/>
      <c r="D12" s="35"/>
      <c r="E12" s="65"/>
      <c r="F12" s="65"/>
      <c r="G12" s="3"/>
      <c r="H12" s="3"/>
      <c r="I12" s="3"/>
      <c r="J12" s="36"/>
    </row>
    <row r="13" spans="1:12" ht="345.75" customHeight="1">
      <c r="A13" s="37"/>
      <c r="B13" s="59">
        <v>1</v>
      </c>
      <c r="C13" s="55" t="s">
        <v>25</v>
      </c>
      <c r="D13" s="40" t="s">
        <v>47</v>
      </c>
      <c r="E13" s="61">
        <v>50000</v>
      </c>
      <c r="F13" s="61">
        <f>E13</f>
        <v>50000</v>
      </c>
      <c r="G13" s="55"/>
      <c r="H13" s="55"/>
      <c r="I13" s="55"/>
      <c r="J13" s="63" t="s">
        <v>17</v>
      </c>
    </row>
    <row r="14" spans="1:12" ht="409.5" customHeight="1">
      <c r="A14" s="37"/>
      <c r="B14" s="42">
        <v>2</v>
      </c>
      <c r="C14" s="43" t="s">
        <v>142</v>
      </c>
      <c r="D14" s="47" t="s">
        <v>145</v>
      </c>
      <c r="E14" s="39" t="s">
        <v>143</v>
      </c>
      <c r="F14" s="39" t="str">
        <f>E14</f>
        <v>(+,-) 1 060 000</v>
      </c>
      <c r="G14" s="43"/>
      <c r="H14" s="43"/>
      <c r="I14" s="43"/>
      <c r="J14" s="48" t="s">
        <v>144</v>
      </c>
    </row>
    <row r="15" spans="1:12" ht="195.75" customHeight="1">
      <c r="A15" s="37"/>
      <c r="B15" s="42">
        <v>3</v>
      </c>
      <c r="C15" s="43" t="s">
        <v>157</v>
      </c>
      <c r="D15" s="47" t="s">
        <v>169</v>
      </c>
      <c r="E15" s="39" t="s">
        <v>158</v>
      </c>
      <c r="F15" s="39" t="str">
        <f>E15</f>
        <v>(+,-) 2 225 000</v>
      </c>
      <c r="G15" s="43"/>
      <c r="H15" s="43"/>
      <c r="I15" s="43"/>
      <c r="J15" s="48" t="s">
        <v>159</v>
      </c>
    </row>
    <row r="16" spans="1:12" ht="110.25" customHeight="1">
      <c r="B16" s="93" t="s">
        <v>162</v>
      </c>
      <c r="C16" s="94"/>
      <c r="D16" s="94"/>
      <c r="E16" s="94"/>
      <c r="F16" s="94"/>
      <c r="G16" s="94"/>
      <c r="H16" s="94"/>
      <c r="I16" s="94"/>
      <c r="J16" s="95"/>
    </row>
    <row r="17" spans="2:10" ht="198" customHeight="1">
      <c r="B17" s="42">
        <v>1</v>
      </c>
      <c r="C17" s="43" t="s">
        <v>18</v>
      </c>
      <c r="D17" s="43" t="s">
        <v>112</v>
      </c>
      <c r="E17" s="39">
        <f>1569400+928699.64</f>
        <v>2498099.64</v>
      </c>
      <c r="F17" s="39">
        <v>1000000</v>
      </c>
      <c r="G17" s="17"/>
      <c r="H17" s="17"/>
      <c r="I17" s="17"/>
      <c r="J17" s="41" t="s">
        <v>19</v>
      </c>
    </row>
    <row r="18" spans="2:10" ht="147.75" customHeight="1">
      <c r="B18" s="42">
        <v>2</v>
      </c>
      <c r="C18" s="43" t="s">
        <v>21</v>
      </c>
      <c r="D18" s="43" t="s">
        <v>48</v>
      </c>
      <c r="E18" s="39">
        <v>200000</v>
      </c>
      <c r="F18" s="39">
        <v>200000</v>
      </c>
      <c r="G18" s="17"/>
      <c r="H18" s="17"/>
      <c r="I18" s="17"/>
      <c r="J18" s="41" t="s">
        <v>20</v>
      </c>
    </row>
    <row r="19" spans="2:10" ht="288.75" customHeight="1">
      <c r="B19" s="42">
        <v>3</v>
      </c>
      <c r="C19" s="43" t="s">
        <v>23</v>
      </c>
      <c r="D19" s="43" t="s">
        <v>64</v>
      </c>
      <c r="E19" s="39">
        <v>371816</v>
      </c>
      <c r="F19" s="39" t="s">
        <v>110</v>
      </c>
      <c r="G19" s="17" t="s">
        <v>22</v>
      </c>
      <c r="H19" s="17"/>
      <c r="I19" s="17"/>
      <c r="J19" s="41" t="s">
        <v>24</v>
      </c>
    </row>
    <row r="20" spans="2:10" ht="344.25" customHeight="1">
      <c r="B20" s="42">
        <v>4</v>
      </c>
      <c r="C20" s="43" t="s">
        <v>27</v>
      </c>
      <c r="D20" s="43" t="s">
        <v>104</v>
      </c>
      <c r="E20" s="39">
        <v>467886.17</v>
      </c>
      <c r="F20" s="39">
        <v>367886</v>
      </c>
      <c r="G20" s="17"/>
      <c r="H20" s="17"/>
      <c r="I20" s="17"/>
      <c r="J20" s="41" t="s">
        <v>31</v>
      </c>
    </row>
    <row r="21" spans="2:10" ht="409.6" customHeight="1">
      <c r="B21" s="83">
        <v>5</v>
      </c>
      <c r="C21" s="71" t="s">
        <v>28</v>
      </c>
      <c r="D21" s="71" t="s">
        <v>105</v>
      </c>
      <c r="E21" s="85">
        <v>1000000</v>
      </c>
      <c r="F21" s="85" t="s">
        <v>110</v>
      </c>
      <c r="G21" s="17"/>
      <c r="H21" s="17"/>
      <c r="I21" s="17"/>
      <c r="J21" s="81" t="s">
        <v>26</v>
      </c>
    </row>
    <row r="22" spans="2:10" ht="87" customHeight="1">
      <c r="B22" s="84"/>
      <c r="C22" s="73"/>
      <c r="D22" s="73"/>
      <c r="E22" s="86"/>
      <c r="F22" s="86"/>
      <c r="G22" s="17"/>
      <c r="H22" s="17"/>
      <c r="I22" s="17"/>
      <c r="J22" s="82"/>
    </row>
    <row r="23" spans="2:10" ht="243.75" customHeight="1">
      <c r="B23" s="42">
        <v>6</v>
      </c>
      <c r="C23" s="43" t="s">
        <v>32</v>
      </c>
      <c r="D23" s="43" t="s">
        <v>106</v>
      </c>
      <c r="E23" s="39">
        <v>100000</v>
      </c>
      <c r="F23" s="39">
        <v>100000</v>
      </c>
      <c r="G23" s="17"/>
      <c r="H23" s="17"/>
      <c r="I23" s="17"/>
      <c r="J23" s="41" t="s">
        <v>154</v>
      </c>
    </row>
    <row r="24" spans="2:10" ht="192.75" customHeight="1">
      <c r="B24" s="42">
        <v>7</v>
      </c>
      <c r="C24" s="43" t="s">
        <v>33</v>
      </c>
      <c r="D24" s="43" t="s">
        <v>49</v>
      </c>
      <c r="E24" s="39">
        <v>90000</v>
      </c>
      <c r="F24" s="39" t="s">
        <v>111</v>
      </c>
      <c r="G24" s="17"/>
      <c r="H24" s="17"/>
      <c r="I24" s="17"/>
      <c r="J24" s="41" t="s">
        <v>34</v>
      </c>
    </row>
    <row r="25" spans="2:10" ht="150.75" customHeight="1">
      <c r="B25" s="42">
        <v>8</v>
      </c>
      <c r="C25" s="43" t="s">
        <v>35</v>
      </c>
      <c r="D25" s="43" t="s">
        <v>153</v>
      </c>
      <c r="E25" s="39">
        <v>300000</v>
      </c>
      <c r="F25" s="39">
        <v>200000</v>
      </c>
      <c r="G25" s="17"/>
      <c r="H25" s="17"/>
      <c r="I25" s="17"/>
      <c r="J25" s="41" t="s">
        <v>36</v>
      </c>
    </row>
    <row r="26" spans="2:10" ht="409.5" customHeight="1">
      <c r="B26" s="59">
        <v>9</v>
      </c>
      <c r="C26" s="55" t="s">
        <v>40</v>
      </c>
      <c r="D26" s="55" t="s">
        <v>65</v>
      </c>
      <c r="E26" s="61">
        <v>2542100</v>
      </c>
      <c r="F26" s="61">
        <v>1000000</v>
      </c>
      <c r="G26" s="17"/>
      <c r="H26" s="17"/>
      <c r="I26" s="17"/>
      <c r="J26" s="66" t="s">
        <v>174</v>
      </c>
    </row>
    <row r="27" spans="2:10" ht="390.75" customHeight="1">
      <c r="B27" s="60">
        <v>10</v>
      </c>
      <c r="C27" s="56" t="s">
        <v>43</v>
      </c>
      <c r="D27" s="56" t="s">
        <v>107</v>
      </c>
      <c r="E27" s="62">
        <v>700000</v>
      </c>
      <c r="F27" s="62">
        <v>700000</v>
      </c>
      <c r="G27" s="17"/>
      <c r="H27" s="17"/>
      <c r="I27" s="17"/>
      <c r="J27" s="64" t="s">
        <v>117</v>
      </c>
    </row>
    <row r="28" spans="2:10" ht="254.25" customHeight="1">
      <c r="B28" s="42">
        <v>11</v>
      </c>
      <c r="C28" s="43" t="s">
        <v>102</v>
      </c>
      <c r="D28" s="43" t="s">
        <v>103</v>
      </c>
      <c r="E28" s="39">
        <v>700000</v>
      </c>
      <c r="F28" s="39">
        <v>400000</v>
      </c>
      <c r="G28" s="17"/>
      <c r="H28" s="17"/>
      <c r="I28" s="17"/>
      <c r="J28" s="41" t="s">
        <v>141</v>
      </c>
    </row>
    <row r="29" spans="2:10" ht="252" customHeight="1">
      <c r="B29" s="83">
        <v>12</v>
      </c>
      <c r="C29" s="71" t="s">
        <v>58</v>
      </c>
      <c r="D29" s="71" t="s">
        <v>188</v>
      </c>
      <c r="E29" s="85">
        <v>140000</v>
      </c>
      <c r="F29" s="85" t="s">
        <v>110</v>
      </c>
      <c r="G29" s="44"/>
      <c r="H29" s="44"/>
      <c r="I29" s="44"/>
      <c r="J29" s="81" t="s">
        <v>187</v>
      </c>
    </row>
    <row r="30" spans="2:10" ht="393" customHeight="1">
      <c r="B30" s="84"/>
      <c r="C30" s="73"/>
      <c r="D30" s="73"/>
      <c r="E30" s="86"/>
      <c r="F30" s="86"/>
      <c r="G30" s="44"/>
      <c r="H30" s="44"/>
      <c r="I30" s="44"/>
      <c r="J30" s="82"/>
    </row>
    <row r="31" spans="2:10" ht="151.5" customHeight="1">
      <c r="B31" s="60">
        <v>13</v>
      </c>
      <c r="C31" s="56" t="s">
        <v>74</v>
      </c>
      <c r="D31" s="56" t="s">
        <v>75</v>
      </c>
      <c r="E31" s="62">
        <v>8500</v>
      </c>
      <c r="F31" s="62">
        <v>8500</v>
      </c>
      <c r="G31" s="44"/>
      <c r="H31" s="44"/>
      <c r="I31" s="44"/>
      <c r="J31" s="64" t="s">
        <v>76</v>
      </c>
    </row>
    <row r="32" spans="2:10" ht="234.75" customHeight="1">
      <c r="B32" s="60">
        <v>14</v>
      </c>
      <c r="C32" s="67" t="s">
        <v>173</v>
      </c>
      <c r="D32" s="56" t="s">
        <v>130</v>
      </c>
      <c r="E32" s="62">
        <v>9000000</v>
      </c>
      <c r="F32" s="62" t="s">
        <v>110</v>
      </c>
      <c r="G32" s="44"/>
      <c r="H32" s="44"/>
      <c r="I32" s="44"/>
      <c r="J32" s="64" t="s">
        <v>131</v>
      </c>
    </row>
    <row r="33" spans="2:10" ht="299.25" customHeight="1">
      <c r="B33" s="60">
        <v>15</v>
      </c>
      <c r="C33" s="56" t="s">
        <v>175</v>
      </c>
      <c r="D33" s="56" t="s">
        <v>81</v>
      </c>
      <c r="E33" s="62">
        <v>97600</v>
      </c>
      <c r="F33" s="62">
        <v>200000</v>
      </c>
      <c r="G33" s="44"/>
      <c r="H33" s="44"/>
      <c r="I33" s="44"/>
      <c r="J33" s="64" t="s">
        <v>176</v>
      </c>
    </row>
    <row r="34" spans="2:10" ht="144.75" customHeight="1">
      <c r="B34" s="54" t="s">
        <v>186</v>
      </c>
      <c r="C34" s="56" t="s">
        <v>182</v>
      </c>
      <c r="D34" s="56" t="s">
        <v>183</v>
      </c>
      <c r="E34" s="62"/>
      <c r="F34" s="62">
        <v>-102400</v>
      </c>
      <c r="G34" s="44"/>
      <c r="H34" s="44"/>
      <c r="I34" s="44"/>
      <c r="J34" s="64" t="s">
        <v>184</v>
      </c>
    </row>
    <row r="35" spans="2:10" ht="200.25" customHeight="1">
      <c r="B35" s="60">
        <v>16</v>
      </c>
      <c r="C35" s="56" t="s">
        <v>148</v>
      </c>
      <c r="D35" s="56" t="s">
        <v>149</v>
      </c>
      <c r="E35" s="62">
        <v>1100000</v>
      </c>
      <c r="F35" s="62">
        <v>1100000</v>
      </c>
      <c r="G35" s="44"/>
      <c r="H35" s="44"/>
      <c r="I35" s="44"/>
      <c r="J35" s="64" t="s">
        <v>150</v>
      </c>
    </row>
    <row r="36" spans="2:10" ht="408.75" customHeight="1">
      <c r="B36" s="83">
        <v>17</v>
      </c>
      <c r="C36" s="71" t="s">
        <v>152</v>
      </c>
      <c r="D36" s="71" t="s">
        <v>151</v>
      </c>
      <c r="E36" s="85">
        <v>1996200</v>
      </c>
      <c r="F36" s="85">
        <v>1996200</v>
      </c>
      <c r="G36" s="44"/>
      <c r="H36" s="44"/>
      <c r="I36" s="44"/>
      <c r="J36" s="81" t="s">
        <v>172</v>
      </c>
    </row>
    <row r="37" spans="2:10" ht="409.6" customHeight="1">
      <c r="B37" s="98"/>
      <c r="C37" s="72"/>
      <c r="D37" s="72"/>
      <c r="E37" s="96"/>
      <c r="F37" s="96"/>
      <c r="G37" s="44"/>
      <c r="H37" s="44"/>
      <c r="I37" s="44"/>
      <c r="J37" s="97"/>
    </row>
    <row r="38" spans="2:10" ht="216" customHeight="1">
      <c r="B38" s="84"/>
      <c r="C38" s="73"/>
      <c r="D38" s="73"/>
      <c r="E38" s="86"/>
      <c r="F38" s="86"/>
      <c r="G38" s="44"/>
      <c r="H38" s="44"/>
      <c r="I38" s="44"/>
      <c r="J38" s="82"/>
    </row>
    <row r="39" spans="2:10" ht="251.25" customHeight="1">
      <c r="B39" s="60">
        <v>18</v>
      </c>
      <c r="C39" s="56" t="s">
        <v>90</v>
      </c>
      <c r="D39" s="56" t="s">
        <v>91</v>
      </c>
      <c r="E39" s="62">
        <v>154651</v>
      </c>
      <c r="F39" s="62">
        <v>154651</v>
      </c>
      <c r="G39" s="44"/>
      <c r="H39" s="44"/>
      <c r="I39" s="44"/>
      <c r="J39" s="64" t="s">
        <v>92</v>
      </c>
    </row>
    <row r="40" spans="2:10" ht="291" customHeight="1">
      <c r="B40" s="60">
        <v>19</v>
      </c>
      <c r="C40" s="67" t="s">
        <v>109</v>
      </c>
      <c r="D40" s="56" t="s">
        <v>108</v>
      </c>
      <c r="E40" s="62">
        <v>200000</v>
      </c>
      <c r="F40" s="62" t="s">
        <v>110</v>
      </c>
      <c r="G40" s="44"/>
      <c r="H40" s="44"/>
      <c r="I40" s="44"/>
      <c r="J40" s="64"/>
    </row>
    <row r="41" spans="2:10" ht="196.5" customHeight="1">
      <c r="B41" s="60">
        <v>20</v>
      </c>
      <c r="C41" s="56" t="s">
        <v>100</v>
      </c>
      <c r="D41" s="56" t="s">
        <v>93</v>
      </c>
      <c r="E41" s="62">
        <v>1390000</v>
      </c>
      <c r="F41" s="62" t="s">
        <v>110</v>
      </c>
      <c r="G41" s="44"/>
      <c r="H41" s="44"/>
      <c r="I41" s="44"/>
      <c r="J41" s="64" t="s">
        <v>94</v>
      </c>
    </row>
    <row r="42" spans="2:10" ht="144.75" customHeight="1">
      <c r="B42" s="60">
        <v>21</v>
      </c>
      <c r="C42" s="56" t="s">
        <v>97</v>
      </c>
      <c r="D42" s="56" t="s">
        <v>95</v>
      </c>
      <c r="E42" s="62">
        <v>5000000</v>
      </c>
      <c r="F42" s="62" t="s">
        <v>110</v>
      </c>
      <c r="G42" s="44"/>
      <c r="H42" s="44"/>
      <c r="I42" s="44"/>
      <c r="J42" s="64" t="s">
        <v>96</v>
      </c>
    </row>
    <row r="43" spans="2:10" ht="149.25" customHeight="1">
      <c r="B43" s="60">
        <v>22</v>
      </c>
      <c r="C43" s="56" t="s">
        <v>98</v>
      </c>
      <c r="D43" s="56" t="s">
        <v>99</v>
      </c>
      <c r="E43" s="62">
        <v>5000000</v>
      </c>
      <c r="F43" s="62" t="s">
        <v>110</v>
      </c>
      <c r="G43" s="44"/>
      <c r="H43" s="44"/>
      <c r="I43" s="44"/>
      <c r="J43" s="64" t="s">
        <v>96</v>
      </c>
    </row>
    <row r="44" spans="2:10" ht="208.5" customHeight="1">
      <c r="B44" s="60">
        <v>23</v>
      </c>
      <c r="C44" s="56" t="s">
        <v>118</v>
      </c>
      <c r="D44" s="56" t="s">
        <v>119</v>
      </c>
      <c r="E44" s="62">
        <v>550000</v>
      </c>
      <c r="F44" s="62" t="s">
        <v>110</v>
      </c>
      <c r="G44" s="44"/>
      <c r="H44" s="44"/>
      <c r="I44" s="44"/>
      <c r="J44" s="64" t="s">
        <v>120</v>
      </c>
    </row>
    <row r="45" spans="2:10" ht="202.5" customHeight="1">
      <c r="B45" s="60">
        <v>24</v>
      </c>
      <c r="C45" s="56" t="s">
        <v>146</v>
      </c>
      <c r="D45" s="56" t="s">
        <v>136</v>
      </c>
      <c r="E45" s="62">
        <v>100000</v>
      </c>
      <c r="F45" s="62">
        <v>100000</v>
      </c>
      <c r="G45" s="44"/>
      <c r="H45" s="44"/>
      <c r="I45" s="44"/>
      <c r="J45" s="70" t="s">
        <v>163</v>
      </c>
    </row>
    <row r="46" spans="2:10" ht="409.5" customHeight="1">
      <c r="B46" s="83">
        <v>25</v>
      </c>
      <c r="C46" s="71" t="s">
        <v>177</v>
      </c>
      <c r="D46" s="71" t="s">
        <v>178</v>
      </c>
      <c r="E46" s="85">
        <f>5556200+190000</f>
        <v>5746200</v>
      </c>
      <c r="F46" s="85">
        <v>2190000</v>
      </c>
      <c r="G46" s="44"/>
      <c r="H46" s="44"/>
      <c r="I46" s="44"/>
      <c r="J46" s="81" t="s">
        <v>179</v>
      </c>
    </row>
    <row r="47" spans="2:10" ht="137.25" customHeight="1">
      <c r="B47" s="84"/>
      <c r="C47" s="73"/>
      <c r="D47" s="73"/>
      <c r="E47" s="86"/>
      <c r="F47" s="86"/>
      <c r="G47" s="44"/>
      <c r="H47" s="44"/>
      <c r="I47" s="44"/>
      <c r="J47" s="82"/>
    </row>
    <row r="48" spans="2:10" ht="160.5" customHeight="1">
      <c r="B48" s="54" t="s">
        <v>185</v>
      </c>
      <c r="C48" s="56" t="s">
        <v>182</v>
      </c>
      <c r="D48" s="56" t="s">
        <v>183</v>
      </c>
      <c r="E48" s="62"/>
      <c r="F48" s="62">
        <v>-190000</v>
      </c>
      <c r="G48" s="44"/>
      <c r="H48" s="44"/>
      <c r="I48" s="44"/>
      <c r="J48" s="64" t="s">
        <v>184</v>
      </c>
    </row>
    <row r="49" spans="1:10" ht="245.25" customHeight="1">
      <c r="B49" s="60">
        <v>26</v>
      </c>
      <c r="C49" s="56" t="s">
        <v>156</v>
      </c>
      <c r="D49" s="56" t="s">
        <v>147</v>
      </c>
      <c r="E49" s="62">
        <v>10500000</v>
      </c>
      <c r="F49" s="62">
        <v>1500000</v>
      </c>
      <c r="G49" s="44"/>
      <c r="H49" s="44"/>
      <c r="I49" s="44"/>
      <c r="J49" s="46" t="s">
        <v>189</v>
      </c>
    </row>
    <row r="50" spans="1:10" ht="200.25" customHeight="1">
      <c r="B50" s="60">
        <v>27</v>
      </c>
      <c r="C50" s="56" t="s">
        <v>160</v>
      </c>
      <c r="D50" s="56" t="s">
        <v>161</v>
      </c>
      <c r="E50" s="62">
        <v>399500</v>
      </c>
      <c r="F50" s="62">
        <v>200000</v>
      </c>
      <c r="G50" s="44"/>
      <c r="H50" s="44"/>
      <c r="I50" s="44"/>
      <c r="J50" s="46" t="s">
        <v>168</v>
      </c>
    </row>
    <row r="51" spans="1:10" ht="246.75" customHeight="1">
      <c r="B51" s="60">
        <v>28</v>
      </c>
      <c r="C51" s="56" t="s">
        <v>180</v>
      </c>
      <c r="D51" s="56" t="s">
        <v>181</v>
      </c>
      <c r="E51" s="62">
        <v>6700000</v>
      </c>
      <c r="F51" s="62">
        <f>5974463-200000</f>
        <v>5774463</v>
      </c>
      <c r="G51" s="44"/>
      <c r="H51" s="44"/>
      <c r="I51" s="44"/>
      <c r="J51" s="46" t="s">
        <v>167</v>
      </c>
    </row>
    <row r="52" spans="1:10" ht="409.5" customHeight="1">
      <c r="B52" s="42">
        <v>29</v>
      </c>
      <c r="C52" s="43" t="s">
        <v>191</v>
      </c>
      <c r="D52" s="43" t="s">
        <v>192</v>
      </c>
      <c r="E52" s="39"/>
      <c r="F52" s="39">
        <v>399111.77</v>
      </c>
      <c r="G52" s="17"/>
      <c r="H52" s="17"/>
      <c r="I52" s="17"/>
      <c r="J52" s="68" t="s">
        <v>31</v>
      </c>
    </row>
    <row r="53" spans="1:10" ht="159" customHeight="1">
      <c r="B53" s="69" t="s">
        <v>194</v>
      </c>
      <c r="C53" s="56" t="s">
        <v>193</v>
      </c>
      <c r="D53" s="56" t="s">
        <v>183</v>
      </c>
      <c r="E53" s="62"/>
      <c r="F53" s="62">
        <v>-399111.77</v>
      </c>
      <c r="G53" s="44"/>
      <c r="H53" s="44"/>
      <c r="I53" s="44"/>
      <c r="J53" s="64" t="s">
        <v>184</v>
      </c>
    </row>
    <row r="54" spans="1:10" s="34" customFormat="1" ht="66" customHeight="1">
      <c r="B54" s="90" t="s">
        <v>155</v>
      </c>
      <c r="C54" s="91"/>
      <c r="D54" s="92"/>
      <c r="E54" s="65">
        <f>SUM(E17:E53)</f>
        <v>57052552.810000002</v>
      </c>
      <c r="F54" s="65">
        <f>SUM(F17:F53)</f>
        <v>16899300</v>
      </c>
      <c r="G54" s="65">
        <f>SUM(G17:G28)</f>
        <v>0</v>
      </c>
      <c r="H54" s="65">
        <f>SUM(H17:H28)</f>
        <v>0</v>
      </c>
      <c r="I54" s="65">
        <f>SUM(I17:I28)</f>
        <v>0</v>
      </c>
      <c r="J54" s="65"/>
    </row>
    <row r="55" spans="1:10" ht="75.2" customHeight="1">
      <c r="A55" s="1" t="s">
        <v>44</v>
      </c>
      <c r="B55" s="74" t="s">
        <v>45</v>
      </c>
      <c r="C55" s="75"/>
      <c r="D55" s="75"/>
      <c r="E55" s="75"/>
      <c r="F55" s="75"/>
      <c r="G55" s="75"/>
      <c r="H55" s="75"/>
      <c r="I55" s="75"/>
      <c r="J55" s="76"/>
    </row>
    <row r="56" spans="1:10" ht="246" customHeight="1">
      <c r="A56" s="37"/>
      <c r="B56" s="42">
        <v>1</v>
      </c>
      <c r="C56" s="43" t="s">
        <v>50</v>
      </c>
      <c r="D56" s="43" t="s">
        <v>101</v>
      </c>
      <c r="E56" s="39" t="s">
        <v>29</v>
      </c>
      <c r="F56" s="39" t="str">
        <f t="shared" ref="F56:F68" si="0">E56</f>
        <v xml:space="preserve">( +-) 92 503,00 </v>
      </c>
      <c r="G56" s="17"/>
      <c r="H56" s="17"/>
      <c r="I56" s="17"/>
      <c r="J56" s="41" t="s">
        <v>30</v>
      </c>
    </row>
    <row r="57" spans="1:10" ht="232.5" customHeight="1">
      <c r="A57" s="23"/>
      <c r="B57" s="42">
        <v>2</v>
      </c>
      <c r="C57" s="43" t="s">
        <v>39</v>
      </c>
      <c r="D57" s="43" t="s">
        <v>46</v>
      </c>
      <c r="E57" s="39" t="s">
        <v>37</v>
      </c>
      <c r="F57" s="39" t="str">
        <f t="shared" si="0"/>
        <v xml:space="preserve">( +-) 50 000 </v>
      </c>
      <c r="G57" s="17"/>
      <c r="H57" s="17"/>
      <c r="I57" s="17"/>
      <c r="J57" s="41" t="s">
        <v>38</v>
      </c>
    </row>
    <row r="58" spans="1:10" ht="222.75" customHeight="1">
      <c r="B58" s="20">
        <v>3</v>
      </c>
      <c r="C58" s="43" t="s">
        <v>41</v>
      </c>
      <c r="D58" s="38" t="s">
        <v>51</v>
      </c>
      <c r="E58" s="33" t="s">
        <v>42</v>
      </c>
      <c r="F58" s="33" t="str">
        <f t="shared" si="0"/>
        <v>( +-) 300 000</v>
      </c>
      <c r="G58" s="20"/>
      <c r="H58" s="20"/>
      <c r="I58" s="20"/>
      <c r="J58" s="5" t="s">
        <v>121</v>
      </c>
    </row>
    <row r="59" spans="1:10" ht="276" customHeight="1">
      <c r="B59" s="20">
        <v>4</v>
      </c>
      <c r="C59" s="41" t="s">
        <v>52</v>
      </c>
      <c r="D59" s="38" t="s">
        <v>53</v>
      </c>
      <c r="E59" s="33" t="s">
        <v>54</v>
      </c>
      <c r="F59" s="33" t="str">
        <f t="shared" si="0"/>
        <v>(+,-) 153 200</v>
      </c>
      <c r="G59" s="20"/>
      <c r="H59" s="20"/>
      <c r="I59" s="20"/>
      <c r="J59" s="5" t="s">
        <v>55</v>
      </c>
    </row>
    <row r="60" spans="1:10" ht="409.5" customHeight="1">
      <c r="B60" s="20">
        <v>5</v>
      </c>
      <c r="C60" s="41" t="s">
        <v>58</v>
      </c>
      <c r="D60" s="38" t="s">
        <v>56</v>
      </c>
      <c r="E60" s="33" t="s">
        <v>59</v>
      </c>
      <c r="F60" s="33" t="str">
        <f t="shared" si="0"/>
        <v>(+,-) 1 900 000</v>
      </c>
      <c r="G60" s="20"/>
      <c r="H60" s="20"/>
      <c r="I60" s="20"/>
      <c r="J60" s="5" t="s">
        <v>60</v>
      </c>
    </row>
    <row r="61" spans="1:10" ht="226.5" customHeight="1">
      <c r="B61" s="20">
        <v>6</v>
      </c>
      <c r="C61" s="41" t="s">
        <v>57</v>
      </c>
      <c r="D61" s="38" t="s">
        <v>61</v>
      </c>
      <c r="E61" s="33" t="s">
        <v>62</v>
      </c>
      <c r="F61" s="33" t="str">
        <f t="shared" si="0"/>
        <v>(+,-) 400 000</v>
      </c>
      <c r="G61" s="20"/>
      <c r="H61" s="20"/>
      <c r="I61" s="20"/>
      <c r="J61" s="5" t="s">
        <v>63</v>
      </c>
    </row>
    <row r="62" spans="1:10" ht="267.75" customHeight="1">
      <c r="B62" s="20">
        <v>7</v>
      </c>
      <c r="C62" s="41" t="s">
        <v>66</v>
      </c>
      <c r="D62" s="38" t="s">
        <v>67</v>
      </c>
      <c r="E62" s="33" t="s">
        <v>68</v>
      </c>
      <c r="F62" s="33" t="str">
        <f t="shared" si="0"/>
        <v>(+,-) 153 050</v>
      </c>
      <c r="G62" s="20"/>
      <c r="H62" s="20"/>
      <c r="I62" s="20"/>
      <c r="J62" s="5" t="s">
        <v>69</v>
      </c>
    </row>
    <row r="63" spans="1:10" ht="192" customHeight="1">
      <c r="B63" s="20">
        <v>8</v>
      </c>
      <c r="C63" s="41" t="s">
        <v>70</v>
      </c>
      <c r="D63" s="38" t="s">
        <v>71</v>
      </c>
      <c r="E63" s="33" t="s">
        <v>72</v>
      </c>
      <c r="F63" s="33" t="str">
        <f t="shared" si="0"/>
        <v>(+,-) 30 000</v>
      </c>
      <c r="G63" s="20"/>
      <c r="H63" s="20"/>
      <c r="I63" s="20"/>
      <c r="J63" s="5" t="s">
        <v>73</v>
      </c>
    </row>
    <row r="64" spans="1:10" ht="409.5" customHeight="1">
      <c r="B64" s="101">
        <v>9</v>
      </c>
      <c r="C64" s="81" t="s">
        <v>77</v>
      </c>
      <c r="D64" s="103" t="s">
        <v>79</v>
      </c>
      <c r="E64" s="105" t="s">
        <v>78</v>
      </c>
      <c r="F64" s="105" t="str">
        <f t="shared" si="0"/>
        <v>(+,-) 2 439 000</v>
      </c>
      <c r="G64" s="20"/>
      <c r="H64" s="20"/>
      <c r="I64" s="20"/>
      <c r="J64" s="99" t="s">
        <v>80</v>
      </c>
    </row>
    <row r="65" spans="2:10" ht="328.5" customHeight="1">
      <c r="B65" s="102"/>
      <c r="C65" s="82"/>
      <c r="D65" s="104"/>
      <c r="E65" s="106"/>
      <c r="F65" s="106"/>
      <c r="G65" s="20"/>
      <c r="H65" s="20"/>
      <c r="I65" s="20"/>
      <c r="J65" s="100"/>
    </row>
    <row r="66" spans="2:10" ht="256.5" customHeight="1">
      <c r="B66" s="60">
        <v>10</v>
      </c>
      <c r="C66" s="56" t="s">
        <v>180</v>
      </c>
      <c r="D66" s="56" t="s">
        <v>181</v>
      </c>
      <c r="E66" s="62">
        <v>6700000</v>
      </c>
      <c r="F66" s="62" t="s">
        <v>170</v>
      </c>
      <c r="G66" s="44"/>
      <c r="H66" s="44"/>
      <c r="I66" s="44"/>
      <c r="J66" s="46" t="s">
        <v>171</v>
      </c>
    </row>
    <row r="67" spans="2:10" ht="387" customHeight="1">
      <c r="B67" s="20">
        <v>11</v>
      </c>
      <c r="C67" s="55" t="s">
        <v>82</v>
      </c>
      <c r="D67" s="38" t="s">
        <v>83</v>
      </c>
      <c r="E67" s="33" t="s">
        <v>84</v>
      </c>
      <c r="F67" s="33" t="str">
        <f t="shared" si="0"/>
        <v>(+,-) 1 740 000</v>
      </c>
      <c r="G67" s="20"/>
      <c r="H67" s="20"/>
      <c r="I67" s="20"/>
      <c r="J67" s="45" t="s">
        <v>85</v>
      </c>
    </row>
    <row r="68" spans="2:10" ht="189.75" customHeight="1">
      <c r="B68" s="20">
        <v>12</v>
      </c>
      <c r="C68" s="41" t="s">
        <v>86</v>
      </c>
      <c r="D68" s="38" t="s">
        <v>87</v>
      </c>
      <c r="E68" s="33" t="s">
        <v>88</v>
      </c>
      <c r="F68" s="33" t="str">
        <f t="shared" si="0"/>
        <v>(+,-) 15 000</v>
      </c>
      <c r="G68" s="20"/>
      <c r="H68" s="20"/>
      <c r="I68" s="20"/>
      <c r="J68" s="5" t="s">
        <v>89</v>
      </c>
    </row>
    <row r="69" spans="2:10" ht="239.25" customHeight="1">
      <c r="B69" s="20">
        <v>13</v>
      </c>
      <c r="C69" s="41" t="s">
        <v>113</v>
      </c>
      <c r="D69" s="38" t="s">
        <v>114</v>
      </c>
      <c r="E69" s="33" t="s">
        <v>115</v>
      </c>
      <c r="F69" s="33" t="str">
        <f>E69</f>
        <v>(+,-) 16 000</v>
      </c>
      <c r="G69" s="20"/>
      <c r="H69" s="20"/>
      <c r="I69" s="20"/>
      <c r="J69" s="5" t="s">
        <v>116</v>
      </c>
    </row>
    <row r="70" spans="2:10" ht="408.75" customHeight="1">
      <c r="B70" s="101">
        <v>14</v>
      </c>
      <c r="C70" s="71" t="s">
        <v>122</v>
      </c>
      <c r="D70" s="103" t="s">
        <v>123</v>
      </c>
      <c r="E70" s="105" t="s">
        <v>124</v>
      </c>
      <c r="F70" s="105" t="str">
        <f>E70</f>
        <v>(+,-) 802 000</v>
      </c>
      <c r="G70" s="20"/>
      <c r="H70" s="20"/>
      <c r="I70" s="20"/>
      <c r="J70" s="107" t="s">
        <v>125</v>
      </c>
    </row>
    <row r="71" spans="2:10" ht="133.5" customHeight="1">
      <c r="B71" s="102"/>
      <c r="C71" s="73"/>
      <c r="D71" s="104"/>
      <c r="E71" s="106"/>
      <c r="F71" s="106"/>
      <c r="G71" s="20"/>
      <c r="H71" s="20"/>
      <c r="I71" s="20"/>
      <c r="J71" s="108"/>
    </row>
    <row r="72" spans="2:10" ht="142.5" customHeight="1">
      <c r="B72" s="20">
        <v>15</v>
      </c>
      <c r="C72" s="41" t="s">
        <v>126</v>
      </c>
      <c r="D72" s="38" t="s">
        <v>127</v>
      </c>
      <c r="E72" s="33" t="s">
        <v>128</v>
      </c>
      <c r="F72" s="33" t="str">
        <f>E72</f>
        <v>(+,-) 7 000</v>
      </c>
      <c r="G72" s="20"/>
      <c r="H72" s="20"/>
      <c r="I72" s="20"/>
      <c r="J72" s="5" t="s">
        <v>129</v>
      </c>
    </row>
    <row r="73" spans="2:10" ht="188.25" customHeight="1">
      <c r="B73" s="20">
        <v>16</v>
      </c>
      <c r="C73" s="41" t="s">
        <v>132</v>
      </c>
      <c r="D73" s="38" t="s">
        <v>133</v>
      </c>
      <c r="E73" s="33" t="s">
        <v>134</v>
      </c>
      <c r="F73" s="33" t="str">
        <f>E73</f>
        <v>(+,-) 81 000</v>
      </c>
      <c r="G73" s="20"/>
      <c r="H73" s="20"/>
      <c r="I73" s="20"/>
      <c r="J73" s="5" t="s">
        <v>135</v>
      </c>
    </row>
    <row r="74" spans="2:10" ht="345" customHeight="1">
      <c r="B74" s="20">
        <v>17</v>
      </c>
      <c r="C74" s="41" t="s">
        <v>137</v>
      </c>
      <c r="D74" s="38" t="s">
        <v>138</v>
      </c>
      <c r="E74" s="33" t="s">
        <v>139</v>
      </c>
      <c r="F74" s="33" t="str">
        <f>E74</f>
        <v>(+,-) 269 567,46</v>
      </c>
      <c r="G74" s="20"/>
      <c r="H74" s="20"/>
      <c r="I74" s="20"/>
      <c r="J74" s="5" t="s">
        <v>140</v>
      </c>
    </row>
    <row r="75" spans="2:10" ht="252" customHeight="1">
      <c r="B75" s="20">
        <v>18</v>
      </c>
      <c r="C75" s="41" t="s">
        <v>190</v>
      </c>
      <c r="D75" s="38" t="s">
        <v>164</v>
      </c>
      <c r="E75" s="33" t="s">
        <v>165</v>
      </c>
      <c r="F75" s="33" t="str">
        <f>E75</f>
        <v>(+,-) 368 050</v>
      </c>
      <c r="G75" s="20"/>
      <c r="H75" s="20"/>
      <c r="I75" s="20"/>
      <c r="J75" s="5" t="s">
        <v>166</v>
      </c>
    </row>
    <row r="76" spans="2:10" ht="42.75" customHeight="1">
      <c r="B76" s="20"/>
      <c r="C76" s="41"/>
      <c r="D76" s="38"/>
      <c r="E76" s="33"/>
      <c r="F76" s="33"/>
      <c r="G76" s="20"/>
      <c r="H76" s="20"/>
      <c r="I76" s="20"/>
      <c r="J76" s="5"/>
    </row>
    <row r="77" spans="2:10" ht="42.75" customHeight="1">
      <c r="B77" s="20"/>
      <c r="C77" s="41"/>
      <c r="D77" s="38"/>
      <c r="E77" s="33"/>
      <c r="F77" s="33"/>
      <c r="G77" s="20"/>
      <c r="H77" s="20"/>
      <c r="I77" s="20"/>
      <c r="J77" s="5"/>
    </row>
    <row r="78" spans="2:10" ht="51" customHeight="1">
      <c r="B78" s="20"/>
      <c r="C78" s="41"/>
      <c r="D78" s="38"/>
      <c r="E78" s="33">
        <f>SUM(E56:E77)</f>
        <v>6700000</v>
      </c>
      <c r="F78" s="33">
        <f>SUM(F56:F77)</f>
        <v>0</v>
      </c>
      <c r="G78" s="20"/>
      <c r="H78" s="20"/>
      <c r="I78" s="20"/>
      <c r="J78" s="5"/>
    </row>
    <row r="79" spans="2:10" ht="51" customHeight="1">
      <c r="B79" s="49"/>
      <c r="C79" s="50"/>
      <c r="D79" s="51"/>
      <c r="E79" s="52"/>
      <c r="F79" s="52"/>
      <c r="G79" s="49"/>
      <c r="H79" s="49"/>
      <c r="I79" s="49"/>
      <c r="J79" s="53"/>
    </row>
    <row r="80" spans="2:10" ht="51" customHeight="1">
      <c r="B80" s="49"/>
      <c r="C80" s="50"/>
      <c r="D80" s="51"/>
      <c r="E80" s="52"/>
      <c r="F80" s="52"/>
      <c r="G80" s="49"/>
      <c r="H80" s="49"/>
      <c r="I80" s="49"/>
      <c r="J80" s="53"/>
    </row>
    <row r="81" spans="2:16" ht="51" customHeight="1">
      <c r="B81" s="49"/>
      <c r="C81" s="50"/>
      <c r="D81" s="51"/>
      <c r="E81" s="52"/>
      <c r="F81" s="52"/>
      <c r="G81" s="49"/>
      <c r="H81" s="49"/>
      <c r="I81" s="49"/>
      <c r="J81" s="53"/>
    </row>
    <row r="82" spans="2:16" ht="91.15" customHeight="1">
      <c r="B82" s="87" t="s">
        <v>16</v>
      </c>
      <c r="C82" s="87"/>
      <c r="D82" s="87"/>
      <c r="E82" s="87"/>
      <c r="F82" s="87"/>
      <c r="G82" s="87"/>
      <c r="H82" s="87"/>
      <c r="I82" s="87"/>
      <c r="J82" s="87"/>
    </row>
    <row r="86" spans="2:16">
      <c r="P86" s="1">
        <v>0</v>
      </c>
    </row>
  </sheetData>
  <mergeCells count="47">
    <mergeCell ref="J46:J47"/>
    <mergeCell ref="B46:B47"/>
    <mergeCell ref="C46:C47"/>
    <mergeCell ref="D46:D47"/>
    <mergeCell ref="E46:E47"/>
    <mergeCell ref="F46:F47"/>
    <mergeCell ref="J70:J71"/>
    <mergeCell ref="B70:B71"/>
    <mergeCell ref="C70:C71"/>
    <mergeCell ref="D70:D71"/>
    <mergeCell ref="E70:E71"/>
    <mergeCell ref="F70:F71"/>
    <mergeCell ref="J64:J65"/>
    <mergeCell ref="B64:B65"/>
    <mergeCell ref="C64:C65"/>
    <mergeCell ref="D64:D65"/>
    <mergeCell ref="E64:E65"/>
    <mergeCell ref="F64:F65"/>
    <mergeCell ref="B82:J82"/>
    <mergeCell ref="B55:J55"/>
    <mergeCell ref="A12:B12"/>
    <mergeCell ref="B54:D54"/>
    <mergeCell ref="B16:J16"/>
    <mergeCell ref="B21:B22"/>
    <mergeCell ref="C21:C22"/>
    <mergeCell ref="D21:D22"/>
    <mergeCell ref="E21:E22"/>
    <mergeCell ref="F21:F22"/>
    <mergeCell ref="J21:J22"/>
    <mergeCell ref="E36:E38"/>
    <mergeCell ref="F36:F38"/>
    <mergeCell ref="J36:J38"/>
    <mergeCell ref="D36:D38"/>
    <mergeCell ref="B36:B38"/>
    <mergeCell ref="C36:C38"/>
    <mergeCell ref="B11:J11"/>
    <mergeCell ref="F1:J1"/>
    <mergeCell ref="F2:J2"/>
    <mergeCell ref="F3:J3"/>
    <mergeCell ref="B5:J5"/>
    <mergeCell ref="B8:J8"/>
    <mergeCell ref="J29:J30"/>
    <mergeCell ref="B29:B30"/>
    <mergeCell ref="C29:C30"/>
    <mergeCell ref="D29:D30"/>
    <mergeCell ref="E29:E30"/>
    <mergeCell ref="F29:F30"/>
  </mergeCells>
  <phoneticPr fontId="20" type="noConversion"/>
  <pageMargins left="0.59055118110236227" right="0.23622047244094491" top="0" bottom="0" header="0" footer="0.15748031496062992"/>
  <pageSetup paperSize="9" scale="24" fitToHeight="2" orientation="portrait" r:id="rId1"/>
  <rowBreaks count="4" manualBreakCount="4">
    <brk id="23" min="1" max="9" man="1"/>
    <brk id="35" min="1" max="9" man="1"/>
    <brk id="48" min="1" max="9" man="1"/>
    <brk id="61" min="1" max="9"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1</vt:i4>
      </vt:variant>
      <vt:variant>
        <vt:lpstr>Іменовані діапазони</vt:lpstr>
      </vt:variant>
      <vt:variant>
        <vt:i4>2</vt:i4>
      </vt:variant>
    </vt:vector>
  </HeadingPairs>
  <TitlesOfParts>
    <vt:vector size="3" baseType="lpstr">
      <vt:lpstr> бюдж комісія </vt:lpstr>
      <vt:lpstr>' бюдж комісія '!Заголовки_для_друку</vt:lpstr>
      <vt:lpstr>' бюдж комісія '!Область_друку</vt:lpstr>
    </vt:vector>
  </TitlesOfParts>
  <Company>Microsoft</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Finance</dc:creator>
  <cp:lastModifiedBy>fin11</cp:lastModifiedBy>
  <cp:lastPrinted>2024-08-06T12:15:35Z</cp:lastPrinted>
  <dcterms:created xsi:type="dcterms:W3CDTF">2018-03-12T13:27:15Z</dcterms:created>
  <dcterms:modified xsi:type="dcterms:W3CDTF">2024-08-06T12:15:36Z</dcterms:modified>
</cp:coreProperties>
</file>